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6384" windowHeight="8192" tabRatio="500" activeTab="0"/>
  </bookViews>
  <sheets>
    <sheet name="противоскользящая лента_2" sheetId="1" r:id="rId1"/>
  </sheets>
  <definedNames>
    <definedName name="_xlnm.Print_Area" localSheetId="0">'противоскользящая лента_2'!$C$1:$N$219</definedName>
    <definedName name="_xlnm.Print_Titles" localSheetId="0">'противоскользящая лента_2'!$10:$10</definedName>
  </definedNames>
  <calcPr fullCalcOnLoad="1"/>
</workbook>
</file>

<file path=xl/sharedStrings.xml><?xml version="1.0" encoding="utf-8"?>
<sst xmlns="http://schemas.openxmlformats.org/spreadsheetml/2006/main" count="818" uniqueCount="458">
  <si>
    <t>ПРАЙС-ЛИСТ</t>
  </si>
  <si>
    <t>на самоклеющиеся противоскользящие ленты</t>
  </si>
  <si>
    <t>Приложение к Договору является публичной офертой.</t>
  </si>
  <si>
    <t>для внутренних и наружных работ</t>
  </si>
  <si>
    <t xml:space="preserve"> от 27.09.2021г</t>
  </si>
  <si>
    <t>Цветовое обозначение в столбце РОЗНИЦА :</t>
  </si>
  <si>
    <t>в наличии</t>
  </si>
  <si>
    <t>под заказ</t>
  </si>
  <si>
    <t>ФОТО</t>
  </si>
  <si>
    <t>ЦВЕТ</t>
  </si>
  <si>
    <t>АРТИКУЛ</t>
  </si>
  <si>
    <t>КОД</t>
  </si>
  <si>
    <t>ширина</t>
  </si>
  <si>
    <t>длина</t>
  </si>
  <si>
    <t>ЦЕНА, руб</t>
  </si>
  <si>
    <t>РОЗНИЦА</t>
  </si>
  <si>
    <t>ОПТ</t>
  </si>
  <si>
    <t>акция</t>
  </si>
  <si>
    <t>розница</t>
  </si>
  <si>
    <r>
      <rPr>
        <sz val="10"/>
        <color indexed="9"/>
        <rFont val="Arial Cyr"/>
        <family val="2"/>
      </rPr>
      <t>АБРАЗИВНАЯ противоскользящая лента (ш</t>
    </r>
    <r>
      <rPr>
        <i/>
        <sz val="9"/>
        <color indexed="9"/>
        <rFont val="Arial Cyr"/>
        <family val="2"/>
      </rPr>
      <t>ирина от 19мм до 1168мм под заказ)</t>
    </r>
  </si>
  <si>
    <t>Стандартная зернистость</t>
  </si>
  <si>
    <r>
      <rPr>
        <sz val="9"/>
        <color indexed="8"/>
        <rFont val="Arial Cyr"/>
        <family val="2"/>
      </rPr>
      <t xml:space="preserve">Стандартная зернистость H3401 </t>
    </r>
    <r>
      <rPr>
        <i/>
        <sz val="9"/>
        <color indexed="8"/>
        <rFont val="Arial Cyr"/>
        <family val="2"/>
      </rPr>
      <t>(60 grit aluminium oxide surface)</t>
    </r>
  </si>
  <si>
    <t xml:space="preserve">черная </t>
  </si>
  <si>
    <t>А41.2.1B</t>
  </si>
  <si>
    <t>А 25 Чер 1</t>
  </si>
  <si>
    <t>2,5 см</t>
  </si>
  <si>
    <t>18,3 метра</t>
  </si>
  <si>
    <t>А41.2.2B</t>
  </si>
  <si>
    <t>А 50 Чер 1</t>
  </si>
  <si>
    <t>5 см</t>
  </si>
  <si>
    <t>А41.2.4B</t>
  </si>
  <si>
    <t>А 100 Чер 1</t>
  </si>
  <si>
    <t>10 см</t>
  </si>
  <si>
    <t>Средняя (крупная) зернистость</t>
  </si>
  <si>
    <r>
      <rPr>
        <sz val="9"/>
        <color indexed="8"/>
        <rFont val="Arial Cyr"/>
        <family val="2"/>
      </rPr>
      <t xml:space="preserve">H3401/H3402 </t>
    </r>
    <r>
      <rPr>
        <i/>
        <sz val="9"/>
        <color indexed="8"/>
        <rFont val="Arial Cyr"/>
        <family val="2"/>
      </rPr>
      <t>(60 grit aluminium oxide surface)</t>
    </r>
  </si>
  <si>
    <r>
      <rPr>
        <sz val="9"/>
        <rFont val="Arial"/>
        <family val="2"/>
      </rPr>
      <t xml:space="preserve">черная H3402
</t>
    </r>
    <r>
      <rPr>
        <i/>
        <sz val="9"/>
        <rFont val="Arial"/>
        <family val="2"/>
      </rPr>
      <t>36 grit</t>
    </r>
  </si>
  <si>
    <t>А42.2.1B</t>
  </si>
  <si>
    <t>А 25 Чер 2</t>
  </si>
  <si>
    <t>А42.2.2B</t>
  </si>
  <si>
    <t>А 50 Чер 2</t>
  </si>
  <si>
    <t>А42.2.4B</t>
  </si>
  <si>
    <t>А 100 Чер 2</t>
  </si>
  <si>
    <t>коричневая</t>
  </si>
  <si>
    <t>А42.7.1Bn</t>
  </si>
  <si>
    <t>А 25 Кор 2</t>
  </si>
  <si>
    <t>А42.7.2Bn</t>
  </si>
  <si>
    <t>А 50 Кор 2</t>
  </si>
  <si>
    <t>А42.7.4Bn</t>
  </si>
  <si>
    <t>А 100 Кор 2</t>
  </si>
  <si>
    <t>прозрачная</t>
  </si>
  <si>
    <t>А42.0.1T</t>
  </si>
  <si>
    <t>А 25 Проз 2</t>
  </si>
  <si>
    <t>А42.0.2T</t>
  </si>
  <si>
    <t>А 50 Проз 2</t>
  </si>
  <si>
    <t>А42.0.4T</t>
  </si>
  <si>
    <t>А 100 Проз 2</t>
  </si>
  <si>
    <t xml:space="preserve">белая </t>
  </si>
  <si>
    <t>А42.1.1W</t>
  </si>
  <si>
    <t>А 25 Бел 2</t>
  </si>
  <si>
    <t>А42.1.2W</t>
  </si>
  <si>
    <t>А 50 Бел 2</t>
  </si>
  <si>
    <t>желтая</t>
  </si>
  <si>
    <t>А42.4.1Y</t>
  </si>
  <si>
    <t>А 25 Жел 2</t>
  </si>
  <si>
    <t>А42.4.2Y</t>
  </si>
  <si>
    <t>А 50 Жел 2</t>
  </si>
  <si>
    <t>ярко-жёлтая</t>
  </si>
  <si>
    <t>А42.15.1Y-F</t>
  </si>
  <si>
    <t>А 25 Ж.ф 2</t>
  </si>
  <si>
    <t>А42.15.2Y-F</t>
  </si>
  <si>
    <t>А 50 Ж.ф 2</t>
  </si>
  <si>
    <t>серая</t>
  </si>
  <si>
    <t>А42.9.1Gr</t>
  </si>
  <si>
    <t>А 25 Сер 2</t>
  </si>
  <si>
    <t>А42.9.2Gr</t>
  </si>
  <si>
    <t>А 50 Сер 2</t>
  </si>
  <si>
    <t>красная</t>
  </si>
  <si>
    <t>А42.3.1R</t>
  </si>
  <si>
    <t>А 25 Крас 2</t>
  </si>
  <si>
    <t>А42.3.2R</t>
  </si>
  <si>
    <t>А 50 Крас 2</t>
  </si>
  <si>
    <t>оранжевая</t>
  </si>
  <si>
    <t>A42.32.1Or</t>
  </si>
  <si>
    <t>А 25 Ор 2</t>
  </si>
  <si>
    <t>A42.32.2Or</t>
  </si>
  <si>
    <t>А 50 Ор 2</t>
  </si>
  <si>
    <t>зелёная</t>
  </si>
  <si>
    <t>А42.5.1Gn</t>
  </si>
  <si>
    <t>А 25 Зел 2</t>
  </si>
  <si>
    <t>А42.5.2Gn</t>
  </si>
  <si>
    <t>А 50 Зел 2</t>
  </si>
  <si>
    <t>синяя</t>
  </si>
  <si>
    <t>А42.6.1Bu</t>
  </si>
  <si>
    <t>А 25 Син 2</t>
  </si>
  <si>
    <t>А42.6.2Bu</t>
  </si>
  <si>
    <t>А 50 Син 2</t>
  </si>
  <si>
    <t>голубая</t>
  </si>
  <si>
    <t>NS5.10.1LB</t>
  </si>
  <si>
    <t>NS 5101 LB</t>
  </si>
  <si>
    <t>NS5.10.2LB</t>
  </si>
  <si>
    <t>NS 5102 LB</t>
  </si>
  <si>
    <t>черно-жёлтая сигнальная</t>
  </si>
  <si>
    <t>А42.12.1Y-B</t>
  </si>
  <si>
    <t>А 25 Ж-Ч 2</t>
  </si>
  <si>
    <t>А42.12.2Y-B</t>
  </si>
  <si>
    <t>А 50 Ж-Ч 2</t>
  </si>
  <si>
    <t>бело-красная сигнальная</t>
  </si>
  <si>
    <t>А42.11.1R-W</t>
  </si>
  <si>
    <t>А 25 Кр-Б 2</t>
  </si>
  <si>
    <t>А42.11.2R-W</t>
  </si>
  <si>
    <t>А 50 Кр-Б 2</t>
  </si>
  <si>
    <t>камуфляжная</t>
  </si>
  <si>
    <t>A42.16.2Camo</t>
  </si>
  <si>
    <t>А 50 Кам</t>
  </si>
  <si>
    <t>Грубая зернистость</t>
  </si>
  <si>
    <r>
      <rPr>
        <sz val="9"/>
        <color indexed="8"/>
        <rFont val="Arial Cyr"/>
        <family val="2"/>
      </rPr>
      <t xml:space="preserve">Грубая зернистость H3402NUC </t>
    </r>
    <r>
      <rPr>
        <i/>
        <sz val="9"/>
        <color indexed="8"/>
        <rFont val="Arial Cyr"/>
        <family val="2"/>
      </rPr>
      <t>(30 grit aluminium oxide surface)</t>
    </r>
  </si>
  <si>
    <t>А43.2.1B</t>
  </si>
  <si>
    <t>А 25 Чер 3</t>
  </si>
  <si>
    <t>A43.2.2B</t>
  </si>
  <si>
    <t>А 50 Чер 3</t>
  </si>
  <si>
    <t>жёлтая</t>
  </si>
  <si>
    <t>А43.4.1Y</t>
  </si>
  <si>
    <t>А 25 Жел 3</t>
  </si>
  <si>
    <t>A43.4.2Y</t>
  </si>
  <si>
    <t>А 50 Жел 3</t>
  </si>
  <si>
    <t>ЭЛЕМЕНТЫ абразивные противоскользящие</t>
  </si>
  <si>
    <t>Крупная зернистость</t>
  </si>
  <si>
    <t>любой цвет</t>
  </si>
  <si>
    <t>А42.2.10х10B</t>
  </si>
  <si>
    <t>А 10х10 Чер  2</t>
  </si>
  <si>
    <t>серый</t>
  </si>
  <si>
    <t>А42.9.10х10B</t>
  </si>
  <si>
    <t>А 10х10 Сер  2</t>
  </si>
  <si>
    <t>черный с отражающими и люминесцентными полосами</t>
  </si>
  <si>
    <t>А42.2.5х25B</t>
  </si>
  <si>
    <t>А 25х5 Чер  2</t>
  </si>
  <si>
    <t>25 см</t>
  </si>
  <si>
    <t>А14-14o</t>
  </si>
  <si>
    <t>А14х14 o.Ч</t>
  </si>
  <si>
    <t>14 см</t>
  </si>
  <si>
    <t>А15-61ffo</t>
  </si>
  <si>
    <t>А15х61 ффо.Ч</t>
  </si>
  <si>
    <t>15 см</t>
  </si>
  <si>
    <t>61 см</t>
  </si>
  <si>
    <t>А15-61f</t>
  </si>
  <si>
    <t>А15х61 ф.Ч</t>
  </si>
  <si>
    <t>А15-61fo</t>
  </si>
  <si>
    <t>А15х61 фо.Ч</t>
  </si>
  <si>
    <t>черный на пластине</t>
  </si>
  <si>
    <t>al42.2.63х635B</t>
  </si>
  <si>
    <t>Ал 63х635 Чер</t>
  </si>
  <si>
    <t>6,3 см</t>
  </si>
  <si>
    <t>63,5 см</t>
  </si>
  <si>
    <t>al42.2.115х635B</t>
  </si>
  <si>
    <t>Ал 115х635 Чер</t>
  </si>
  <si>
    <t>11,5 см</t>
  </si>
  <si>
    <t>al42.2.115х1000B</t>
  </si>
  <si>
    <t>Ал 115х1000 Чер</t>
  </si>
  <si>
    <t>100 см</t>
  </si>
  <si>
    <t>угол противоскользящий</t>
  </si>
  <si>
    <t>al42.2.120х45х635B</t>
  </si>
  <si>
    <t>Ал120х45х635 Чер</t>
  </si>
  <si>
    <t>12 см</t>
  </si>
  <si>
    <t>АБРАЗИВНАЯ ПРОТИВОСКОЛЬЗЯЩАЯ ЛЕНТА НА АЛЛЮМИНИЕВОЙ ОСНОВЕ</t>
  </si>
  <si>
    <r>
      <rPr>
        <sz val="10"/>
        <color indexed="9"/>
        <rFont val="Arial Cyr"/>
        <family val="2"/>
      </rPr>
      <t>АЛЛЮМИНИЕВАЯ абразивная противоскользящая лента (ш</t>
    </r>
    <r>
      <rPr>
        <i/>
        <sz val="9"/>
        <color indexed="9"/>
        <rFont val="Arial Cyr"/>
        <family val="2"/>
      </rPr>
      <t>ирина от 19мм до 1168мм под заказ)</t>
    </r>
  </si>
  <si>
    <t>жёлтый</t>
  </si>
  <si>
    <t>Al72.4.1Y</t>
  </si>
  <si>
    <t>Ал 25 Жел 2</t>
  </si>
  <si>
    <t>Al72.4.2Y</t>
  </si>
  <si>
    <t>Ал 50 Жел 2</t>
  </si>
  <si>
    <t>оранжевый</t>
  </si>
  <si>
    <t>Al72.32.1Or</t>
  </si>
  <si>
    <t>Ал 25 Op 2</t>
  </si>
  <si>
    <t>Al72.32.2Or</t>
  </si>
  <si>
    <t>Ал 50 Ор 2</t>
  </si>
  <si>
    <t>жёлто-чёрная сигнальная</t>
  </si>
  <si>
    <t>Al72.12.1Y-B</t>
  </si>
  <si>
    <t>Ал 25 Ж-Ч 2</t>
  </si>
  <si>
    <t>Al72.12.2Y-B</t>
  </si>
  <si>
    <t>Ал 50 Ж-Ч 2</t>
  </si>
  <si>
    <t xml:space="preserve">чёрная </t>
  </si>
  <si>
    <t>Al73.2.1B</t>
  </si>
  <si>
    <t>Ал 25 Чер 3</t>
  </si>
  <si>
    <t>Al73.2.2B</t>
  </si>
  <si>
    <t>Ал 50 Чер 3</t>
  </si>
  <si>
    <r>
      <rPr>
        <sz val="10"/>
        <color indexed="9"/>
        <rFont val="Arial Cyr"/>
        <family val="2"/>
      </rPr>
      <t>ВИНИЛОВАЯ противоскользящая лента (ш</t>
    </r>
    <r>
      <rPr>
        <i/>
        <sz val="9"/>
        <color indexed="9"/>
        <rFont val="Arial Cyr"/>
        <family val="2"/>
      </rPr>
      <t>ирина от 19мм до 1168мм под заказ)</t>
    </r>
  </si>
  <si>
    <t>"Структурируемый винил" - эластичный материал Aqua-Safe</t>
  </si>
  <si>
    <t>Aqua-Safе (эластичный винил)</t>
  </si>
  <si>
    <t>V52.0.1T.AS</t>
  </si>
  <si>
    <t>В 25 Проз AS</t>
  </si>
  <si>
    <t>V52.0.2T.AS</t>
  </si>
  <si>
    <t>В 50 Проз AS</t>
  </si>
  <si>
    <t>V52.1.1W.AS</t>
  </si>
  <si>
    <t>В 25 Бел AS</t>
  </si>
  <si>
    <t>V52.1.2W.AS</t>
  </si>
  <si>
    <t>В 50 Бел AS</t>
  </si>
  <si>
    <t>V51.2.1B.AS</t>
  </si>
  <si>
    <t>В 25 Чер AS</t>
  </si>
  <si>
    <t>V51.2.2B.AS</t>
  </si>
  <si>
    <t>В 50 Чер AS</t>
  </si>
  <si>
    <t>V51.9.1Gr.AS</t>
  </si>
  <si>
    <t>В 25 Сер AS</t>
  </si>
  <si>
    <t>V51.9.2Gr.AS</t>
  </si>
  <si>
    <t>В 50 Сер AS</t>
  </si>
  <si>
    <t>бежевая</t>
  </si>
  <si>
    <t>V52.8.1Bg.AS</t>
  </si>
  <si>
    <t>В 25 Беж AS</t>
  </si>
  <si>
    <t>V52.8.2Bg.AS</t>
  </si>
  <si>
    <t>В 50 Беж AS</t>
  </si>
  <si>
    <t>"Resilient" (Упругое) - неабразивное</t>
  </si>
  <si>
    <t xml:space="preserve">Resilient (упругая, неабразивная) </t>
  </si>
  <si>
    <t>V52.2.1B.R</t>
  </si>
  <si>
    <t>В 25 Чер R</t>
  </si>
  <si>
    <t>V52.2.2B.R</t>
  </si>
  <si>
    <t>В 50 Чер R</t>
  </si>
  <si>
    <t>зеленая</t>
  </si>
  <si>
    <t>V51.5.1Gn.R</t>
  </si>
  <si>
    <t>В 25 Зел R</t>
  </si>
  <si>
    <t>V51.5.2Gn.R</t>
  </si>
  <si>
    <t>В 50 Зел R</t>
  </si>
  <si>
    <t>V51.1.1W.R</t>
  </si>
  <si>
    <t>В 25 Бел R</t>
  </si>
  <si>
    <t>V51.1.2W.R</t>
  </si>
  <si>
    <t>В 50 Бел R</t>
  </si>
  <si>
    <t>V51.3.1R.R</t>
  </si>
  <si>
    <t>В 25 Кр R</t>
  </si>
  <si>
    <t>V51.3.2R.R</t>
  </si>
  <si>
    <t>В 50 Кр R</t>
  </si>
  <si>
    <t>V51.4.1Y.R</t>
  </si>
  <si>
    <t>В 25 Жел R</t>
  </si>
  <si>
    <t>V51.4.2Y.R</t>
  </si>
  <si>
    <t>В 50 Жел R</t>
  </si>
  <si>
    <t>"Coarse Resilient" (грубое упругое) – неабразивное, с высоким коэффициентом трения</t>
  </si>
  <si>
    <r>
      <rPr>
        <sz val="9"/>
        <color indexed="8"/>
        <rFont val="Arial Cyr"/>
        <family val="2"/>
      </rPr>
      <t xml:space="preserve">Coarse Resilient H3415 (грубая упругая неабразивная) </t>
    </r>
    <r>
      <rPr>
        <b/>
        <sz val="9"/>
        <color indexed="8"/>
        <rFont val="Arial Cyr"/>
        <family val="2"/>
      </rPr>
      <t>толщина 1.3 мм</t>
    </r>
    <r>
      <rPr>
        <sz val="9"/>
        <color indexed="8"/>
        <rFont val="Arial Cyr"/>
        <family val="2"/>
      </rPr>
      <t>, с высоким коэффициентом трения
ширина до 1346 мм</t>
    </r>
  </si>
  <si>
    <t>V53.2.1B.CR1.3</t>
  </si>
  <si>
    <t>В 25 Чер CR1.3</t>
  </si>
  <si>
    <t>V53.2.2B.CR1.3</t>
  </si>
  <si>
    <t>В 50 Чер CR1.3</t>
  </si>
  <si>
    <t>белый</t>
  </si>
  <si>
    <t xml:space="preserve">V53.1.1W.CR1.3 </t>
  </si>
  <si>
    <t>В 25 Бел CR1.3</t>
  </si>
  <si>
    <t>V53.1.2W.CR1.3</t>
  </si>
  <si>
    <t>В 50 Бел CR1.3</t>
  </si>
  <si>
    <t>желтый</t>
  </si>
  <si>
    <t xml:space="preserve">V53.4.1Y.CR1.3 </t>
  </si>
  <si>
    <t>В 25 Жел CR1.3</t>
  </si>
  <si>
    <t>V53.4.2Y.CR1.3</t>
  </si>
  <si>
    <t>В 50 Жел CR1.3</t>
  </si>
  <si>
    <t>V52.9.1Gr.CR1.3</t>
  </si>
  <si>
    <t>В 25 Сер CR1.3</t>
  </si>
  <si>
    <t>V52.9.2Gr.CR1.3</t>
  </si>
  <si>
    <t>В 50 Сер CR1.3</t>
  </si>
  <si>
    <t>прозрачный</t>
  </si>
  <si>
    <t>V53.0.1T.CR1.3</t>
  </si>
  <si>
    <t>В 25 Проз CR1.3</t>
  </si>
  <si>
    <t>V53.0.2T.CR1.3</t>
  </si>
  <si>
    <t>В 50 Проз CR1.3</t>
  </si>
  <si>
    <r>
      <rPr>
        <sz val="9"/>
        <color indexed="8"/>
        <rFont val="Arial Cyr"/>
        <family val="2"/>
      </rPr>
      <t xml:space="preserve">Coarse Resilient H3450 (грубая упругая неабразивная) </t>
    </r>
    <r>
      <rPr>
        <b/>
        <sz val="9"/>
        <color indexed="8"/>
        <rFont val="Arial Cyr"/>
        <family val="2"/>
      </rPr>
      <t>толщина 1.2 мм</t>
    </r>
  </si>
  <si>
    <t xml:space="preserve">V54.2.1B.CR1.2 </t>
  </si>
  <si>
    <t>В 25 Чер CR1.2</t>
  </si>
  <si>
    <t xml:space="preserve">V54.2.2B.CR1.2 </t>
  </si>
  <si>
    <t>В 50 Чер CR1.2</t>
  </si>
  <si>
    <t xml:space="preserve">V54.6.1BL.CR1.2 </t>
  </si>
  <si>
    <t>В 25 Син CR1.2</t>
  </si>
  <si>
    <t xml:space="preserve">V54.6.2BL.CR1.2 </t>
  </si>
  <si>
    <t>В 50 Син CR1.2</t>
  </si>
  <si>
    <t xml:space="preserve">V54.1.1W.CR1.2 </t>
  </si>
  <si>
    <t>В 25 Бел CR1.2</t>
  </si>
  <si>
    <t xml:space="preserve">V54.1.2W.CR1.2 </t>
  </si>
  <si>
    <t>В 50 Бел CR1.2</t>
  </si>
  <si>
    <t xml:space="preserve">V54.0.1T.CR1.2 </t>
  </si>
  <si>
    <t>В 25 Проз CR1.2</t>
  </si>
  <si>
    <t xml:space="preserve">V54.0.2T.CR1.2 </t>
  </si>
  <si>
    <t>В 50 Проз CR1.2</t>
  </si>
  <si>
    <t xml:space="preserve">V54.9.1Gr.CR1.2 </t>
  </si>
  <si>
    <t>В 25 Сер CR1.2</t>
  </si>
  <si>
    <t>V54.9.2Gr.CR1.2</t>
  </si>
  <si>
    <t>В 50 Сер CR1.2</t>
  </si>
  <si>
    <r>
      <rPr>
        <sz val="9"/>
        <color indexed="8"/>
        <rFont val="Arial Cyr"/>
        <family val="2"/>
      </rPr>
      <t xml:space="preserve">Lean Coarse Resilient  H3451 </t>
    </r>
    <r>
      <rPr>
        <b/>
        <sz val="9"/>
        <color indexed="8"/>
        <rFont val="Arial Cyr"/>
        <family val="2"/>
      </rPr>
      <t>тонкая</t>
    </r>
  </si>
  <si>
    <t>V55.2.1B.LCR</t>
  </si>
  <si>
    <t>В 25 Чер LCR</t>
  </si>
  <si>
    <t>V55.2.2B.LCR</t>
  </si>
  <si>
    <t>В 50 Чер LCR</t>
  </si>
  <si>
    <t>"Cushion Grip" (Амортизирующее, мягкое)</t>
  </si>
  <si>
    <t>Cushion Grip (амортизирующая, мягкая)</t>
  </si>
  <si>
    <t>V53.9.1Gr.CG</t>
  </si>
  <si>
    <t>В 25 Сер 3</t>
  </si>
  <si>
    <t>V53.9.2Gr.CG</t>
  </si>
  <si>
    <t>В 50 Сер 3</t>
  </si>
  <si>
    <r>
      <rPr>
        <sz val="9"/>
        <color indexed="8"/>
        <rFont val="Arial Cyr"/>
        <family val="2"/>
      </rPr>
      <t xml:space="preserve">TackyGrip (устойчива к УФ и морской воде)
</t>
    </r>
    <r>
      <rPr>
        <i/>
        <sz val="9"/>
        <color indexed="8"/>
        <rFont val="Arial Cyr"/>
        <family val="2"/>
      </rPr>
      <t>ширина от 15 мм до 1220 мм, длина от 18,3 до 50 м</t>
    </r>
  </si>
  <si>
    <t>25H3470С</t>
  </si>
  <si>
    <t>50H3470С</t>
  </si>
  <si>
    <t>черный под заказ (ОПТ)</t>
  </si>
  <si>
    <t>25H3470Bl</t>
  </si>
  <si>
    <t>50H3470Bl</t>
  </si>
  <si>
    <t>ТАКТИЛЬНАЯ противоскользящая лента</t>
  </si>
  <si>
    <r>
      <rPr>
        <sz val="10"/>
        <color indexed="9"/>
        <rFont val="Arial Cyr"/>
        <family val="2"/>
      </rPr>
      <t>ТАКТИЛЬНАЯ противоскользящая лента  (ш</t>
    </r>
    <r>
      <rPr>
        <i/>
        <sz val="9"/>
        <color indexed="9"/>
        <rFont val="Arial Cyr"/>
        <family val="2"/>
      </rPr>
      <t>ирина от 19мм до 1168мм под заказ)</t>
    </r>
  </si>
  <si>
    <t xml:space="preserve">Чёрная-сферические лунки </t>
  </si>
  <si>
    <t>T92.2.1B</t>
  </si>
  <si>
    <t>Т 25 Чер 2</t>
  </si>
  <si>
    <t>T92.2.2B</t>
  </si>
  <si>
    <t>Т 50 Чер 2</t>
  </si>
  <si>
    <t>T92.2.3B</t>
  </si>
  <si>
    <t>Т 100 Чер 2</t>
  </si>
  <si>
    <r>
      <rPr>
        <sz val="9"/>
        <rFont val="Arial"/>
        <family val="2"/>
      </rPr>
      <t xml:space="preserve">Белая (перфорация)
</t>
    </r>
    <r>
      <rPr>
        <i/>
        <sz val="9"/>
        <color indexed="24"/>
        <rFont val="Arial"/>
        <family val="2"/>
      </rPr>
      <t>H4644 SELF-ADHESIVE</t>
    </r>
  </si>
  <si>
    <t>T90.2.1W</t>
  </si>
  <si>
    <t>Т 25 Бел 0</t>
  </si>
  <si>
    <t>T90.2.2W</t>
  </si>
  <si>
    <t>Т 50 Бел 0</t>
  </si>
  <si>
    <t>ФОТОЛЮМИНИСЦЕНТНАЯ лента</t>
  </si>
  <si>
    <t>Не абразивная, не зернённая, время свечения: 6 часов</t>
  </si>
  <si>
    <t>Не абразивная, время свечения 6 часов</t>
  </si>
  <si>
    <t xml:space="preserve">ФЭС </t>
  </si>
  <si>
    <t>F80.4.1Y</t>
  </si>
  <si>
    <t>Ф25 Ж 0</t>
  </si>
  <si>
    <t>10 метров</t>
  </si>
  <si>
    <t>F80.4.2Y</t>
  </si>
  <si>
    <t>Ф 50 Ж 0</t>
  </si>
  <si>
    <t>Средняя зернистость - абразивная</t>
  </si>
  <si>
    <t>Абразивная средняя зернистость</t>
  </si>
  <si>
    <t>F82.10.1F</t>
  </si>
  <si>
    <t>Ф 25 Ф 2</t>
  </si>
  <si>
    <t>F82.10.2F</t>
  </si>
  <si>
    <t>Ф 50 Ф 2</t>
  </si>
  <si>
    <t>Черно / ФЭС сигнальная</t>
  </si>
  <si>
    <t>F82.13.1B-F</t>
  </si>
  <si>
    <t>Ф 25 ч-ф 2</t>
  </si>
  <si>
    <t>F82.13.2B-F</t>
  </si>
  <si>
    <t>Ф 50 ч-ф 2</t>
  </si>
  <si>
    <t>черная с ФЭС полосой</t>
  </si>
  <si>
    <t>F82.14.2B-F-B</t>
  </si>
  <si>
    <t>Ф 50 ч-ф-ч 2</t>
  </si>
  <si>
    <t>СВЕТООРАЖАЮЩАЯ сигнальная лента</t>
  </si>
  <si>
    <t>O60.4.1Y</t>
  </si>
  <si>
    <t>О 25 Ж 0</t>
  </si>
  <si>
    <t>O60.4.2Y</t>
  </si>
  <si>
    <t>О 50 Ж 0</t>
  </si>
  <si>
    <t>O60.4.4Y</t>
  </si>
  <si>
    <t>О 10 Ж 0</t>
  </si>
  <si>
    <t>синия</t>
  </si>
  <si>
    <t>O60.6.1Bu</t>
  </si>
  <si>
    <t>О 25 Син 0</t>
  </si>
  <si>
    <t>O60.6.2Bu</t>
  </si>
  <si>
    <t>О 50 Син 0</t>
  </si>
  <si>
    <t>O60.5.1Gn</t>
  </si>
  <si>
    <t>О 25 Зел 0</t>
  </si>
  <si>
    <t>O60.5.2Gn</t>
  </si>
  <si>
    <t>О 50 Зел 0</t>
  </si>
  <si>
    <t>серебряная</t>
  </si>
  <si>
    <t>O60.9.1SV</t>
  </si>
  <si>
    <t>О 25 Silv 0</t>
  </si>
  <si>
    <t>O60.9.2SV</t>
  </si>
  <si>
    <t>О 50 Silv 0</t>
  </si>
  <si>
    <t>O60.3.1R</t>
  </si>
  <si>
    <t>О 25 Кр 0</t>
  </si>
  <si>
    <t>O60.3.2R</t>
  </si>
  <si>
    <t>О 50 Кр 0</t>
  </si>
  <si>
    <t>O60.32.1Or</t>
  </si>
  <si>
    <t>О 25 Оран 0</t>
  </si>
  <si>
    <t>O60.32.2Or</t>
  </si>
  <si>
    <t>О 50 Оран 0</t>
  </si>
  <si>
    <t>черно-желтая</t>
  </si>
  <si>
    <t>O60.11.1Y/B</t>
  </si>
  <si>
    <t>О 25 ч/ж 0</t>
  </si>
  <si>
    <t>O60.11.2Y/B</t>
  </si>
  <si>
    <t>О 50 ч/ж 0</t>
  </si>
  <si>
    <t>O60.11.3Y/B</t>
  </si>
  <si>
    <t>О 100 ч/ж 0</t>
  </si>
  <si>
    <t>красно-белая</t>
  </si>
  <si>
    <t>O60.11.1R/W</t>
  </si>
  <si>
    <t>О 25 Кр/б 0</t>
  </si>
  <si>
    <t>O60.11.2R/W</t>
  </si>
  <si>
    <t>О 50 Кр/б 0</t>
  </si>
  <si>
    <t>O60.11.3R/W</t>
  </si>
  <si>
    <t>О 100 Кр/б 0</t>
  </si>
  <si>
    <t>Reflective Conspicuity DOT Tape</t>
  </si>
  <si>
    <t>DOT70.4.2Y</t>
  </si>
  <si>
    <t>DOT 50 ж 0</t>
  </si>
  <si>
    <t>45,72 m</t>
  </si>
  <si>
    <t>РАЗМЕТОЧНАЯ лента</t>
  </si>
  <si>
    <t>Не абразивная, не зернённая</t>
  </si>
  <si>
    <t>Не абразивная, не зернёная</t>
  </si>
  <si>
    <t>P31.4.2Y</t>
  </si>
  <si>
    <t>Р 50 Ж 1</t>
  </si>
  <si>
    <t>30 метров</t>
  </si>
  <si>
    <t>P31.32.2Or</t>
  </si>
  <si>
    <t>Р 50 О 1</t>
  </si>
  <si>
    <t>P31.32.3Or</t>
  </si>
  <si>
    <t>Р 75 О 1</t>
  </si>
  <si>
    <t>7,5 см</t>
  </si>
  <si>
    <t>люминесцентная</t>
  </si>
  <si>
    <t>P31.10.2F</t>
  </si>
  <si>
    <t>Р 50 Ф 1</t>
  </si>
  <si>
    <t>P31.10.3F</t>
  </si>
  <si>
    <t>Р 75 Ф 1</t>
  </si>
  <si>
    <t xml:space="preserve">черно-желтая </t>
  </si>
  <si>
    <t>P31.12.2Y/B</t>
  </si>
  <si>
    <t>Р 50 Ч/Ж 1</t>
  </si>
  <si>
    <t>P31.10.2Lb</t>
  </si>
  <si>
    <t>Р 50 Гол 1</t>
  </si>
  <si>
    <t>P31.10.3Lb</t>
  </si>
  <si>
    <t>Р 75 Гол 1</t>
  </si>
  <si>
    <t>желтая флюоресцентная</t>
  </si>
  <si>
    <t>P31.15.2Y-F</t>
  </si>
  <si>
    <t>Р 50 Ж.ф 1</t>
  </si>
  <si>
    <t>P31.2.2B</t>
  </si>
  <si>
    <t>Р 50 Чер 1</t>
  </si>
  <si>
    <t>P31.2.3B</t>
  </si>
  <si>
    <t>Р 75 Чер 1</t>
  </si>
  <si>
    <t>P31.5.2Gn</t>
  </si>
  <si>
    <t>Р 50 Зел 1</t>
  </si>
  <si>
    <t>P31.5.3Gn</t>
  </si>
  <si>
    <t>Р 75 Зел 1</t>
  </si>
  <si>
    <t>P31.1.2W</t>
  </si>
  <si>
    <t>Р 50 Бел 1</t>
  </si>
  <si>
    <t>P31.3.2R</t>
  </si>
  <si>
    <t>Р 50 Кр 1</t>
  </si>
  <si>
    <t>P31.3.3R</t>
  </si>
  <si>
    <t>Р 75 Кр 1</t>
  </si>
  <si>
    <t>красно / белая</t>
  </si>
  <si>
    <t>P31.11.2R/W</t>
  </si>
  <si>
    <t>Р 50 Кр/Б 1</t>
  </si>
  <si>
    <t>SUPER СКОТЧ двухсторонний UHB Heavy Duty Bonding</t>
  </si>
  <si>
    <r>
      <rPr>
        <sz val="9"/>
        <rFont val="Arial"/>
        <family val="2"/>
      </rPr>
      <t xml:space="preserve">Черная </t>
    </r>
    <r>
      <rPr>
        <b/>
        <sz val="9"/>
        <rFont val="Arial"/>
        <family val="2"/>
      </rPr>
      <t>1,2 мм</t>
    </r>
  </si>
  <si>
    <t>S2 1,2 х 25 B</t>
  </si>
  <si>
    <t>25 мм</t>
  </si>
  <si>
    <t>33 метра</t>
  </si>
  <si>
    <r>
      <rPr>
        <sz val="9"/>
        <rFont val="Arial"/>
        <family val="2"/>
      </rPr>
      <t xml:space="preserve">Черная </t>
    </r>
    <r>
      <rPr>
        <b/>
        <sz val="9"/>
        <rFont val="Arial"/>
        <family val="2"/>
      </rPr>
      <t>1,5 мм</t>
    </r>
  </si>
  <si>
    <t>S2 1,5 х 25 B</t>
  </si>
  <si>
    <r>
      <rPr>
        <sz val="9"/>
        <rFont val="Arial"/>
        <family val="2"/>
      </rPr>
      <t xml:space="preserve">Черная </t>
    </r>
    <r>
      <rPr>
        <b/>
        <sz val="9"/>
        <rFont val="Arial"/>
        <family val="2"/>
      </rPr>
      <t>2 мм</t>
    </r>
  </si>
  <si>
    <t>S2 2 х 25 B</t>
  </si>
  <si>
    <r>
      <rPr>
        <sz val="10"/>
        <color indexed="9"/>
        <rFont val="Arial Cyr"/>
        <family val="2"/>
      </rPr>
      <t>РИФЛЕНАЯ НАКЛАДКА (ш</t>
    </r>
    <r>
      <rPr>
        <i/>
        <sz val="9"/>
        <color indexed="9"/>
        <rFont val="Arial Cyr"/>
        <family val="2"/>
      </rPr>
      <t>ирина от 19мм до 1168мм под заказ)</t>
    </r>
  </si>
  <si>
    <t>R34.2.1B</t>
  </si>
  <si>
    <t>Р 25 Ч 4</t>
  </si>
  <si>
    <t>R34.2.2B</t>
  </si>
  <si>
    <t>Р 50 Ч 4</t>
  </si>
  <si>
    <t>Поставщик:</t>
  </si>
  <si>
    <t>Покупатель:</t>
  </si>
  <si>
    <t>ООО «ЕВРОПЛИТКА»</t>
  </si>
  <si>
    <t xml:space="preserve"> </t>
  </si>
  <si>
    <t>115477, г. Москва, ул. Кантемировская д. 58, этаж 5, помещения XXII, комнаты 133, 134, 138.</t>
  </si>
  <si>
    <t>ИНН 7725816166</t>
  </si>
  <si>
    <t xml:space="preserve">ИНН  </t>
  </si>
  <si>
    <t>КПП 772401001</t>
  </si>
  <si>
    <t xml:space="preserve">КПП  </t>
  </si>
  <si>
    <t>ТОЧКА ПАО БАНКА "ФК ОТКРЫТИЕ"</t>
  </si>
  <si>
    <r>
      <rPr>
        <sz val="9"/>
        <rFont val="Arial"/>
        <family val="2"/>
      </rPr>
      <t xml:space="preserve">БИК </t>
    </r>
    <r>
      <rPr>
        <sz val="10"/>
        <color indexed="8"/>
        <rFont val="Times New Roman"/>
        <family val="1"/>
      </rPr>
      <t xml:space="preserve"> </t>
    </r>
  </si>
  <si>
    <t>БИК  044525999</t>
  </si>
  <si>
    <t xml:space="preserve">р/с  </t>
  </si>
  <si>
    <t>р/с 40702810601500067569</t>
  </si>
  <si>
    <t xml:space="preserve">к/с  </t>
  </si>
  <si>
    <t>к/с 30101810845250000999</t>
  </si>
  <si>
    <t xml:space="preserve">ОКПО  </t>
  </si>
  <si>
    <t>Тел.: +7 (495) 649-60-44</t>
  </si>
  <si>
    <t xml:space="preserve">Тел:  </t>
  </si>
  <si>
    <r>
      <rPr>
        <sz val="9"/>
        <rFont val="Arial"/>
        <family val="2"/>
      </rPr>
      <t xml:space="preserve">______________________  </t>
    </r>
    <r>
      <rPr>
        <sz val="9"/>
        <rFont val="Tahoma"/>
        <family val="2"/>
      </rPr>
      <t>/Артемов В.С./</t>
    </r>
  </si>
  <si>
    <t xml:space="preserve">______________________ /                              / </t>
  </si>
  <si>
    <t>(подпись)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</si>
</sst>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5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9"/>
      <name val="Garamond"/>
      <family val="1"/>
    </font>
    <font>
      <sz val="8"/>
      <name val="Garamond"/>
      <family val="1"/>
    </font>
    <font>
      <sz val="9"/>
      <color indexed="10"/>
      <name val="Garamond"/>
      <family val="1"/>
    </font>
    <font>
      <sz val="9"/>
      <color indexed="55"/>
      <name val="Garamond"/>
      <family val="1"/>
    </font>
    <font>
      <sz val="9"/>
      <color indexed="23"/>
      <name val="Arial Cyr"/>
      <family val="2"/>
    </font>
    <font>
      <sz val="9"/>
      <color indexed="8"/>
      <name val="Arial Cyr"/>
      <family val="2"/>
    </font>
    <font>
      <sz val="8"/>
      <color indexed="53"/>
      <name val="Arial Cyr"/>
      <family val="2"/>
    </font>
    <font>
      <sz val="9"/>
      <name val="Arial Cyr"/>
      <family val="2"/>
    </font>
    <font>
      <sz val="9"/>
      <color indexed="8"/>
      <name val="Garamond"/>
      <family val="1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sz val="6"/>
      <color indexed="8"/>
      <name val="Tahoma"/>
      <family val="2"/>
    </font>
    <font>
      <sz val="8"/>
      <color indexed="61"/>
      <name val="Tahoma"/>
      <family val="2"/>
    </font>
    <font>
      <b/>
      <sz val="9"/>
      <color indexed="8"/>
      <name val="Arial Cyr"/>
      <family val="2"/>
    </font>
    <font>
      <sz val="8"/>
      <name val="Arial Cyr"/>
      <family val="2"/>
    </font>
    <font>
      <sz val="9"/>
      <color indexed="63"/>
      <name val="Arial Cyr"/>
      <family val="2"/>
    </font>
    <font>
      <sz val="10"/>
      <color indexed="53"/>
      <name val="Arial Cyr"/>
      <family val="2"/>
    </font>
    <font>
      <b/>
      <sz val="8"/>
      <color indexed="8"/>
      <name val="Arial Cyr"/>
      <family val="2"/>
    </font>
    <font>
      <b/>
      <sz val="8"/>
      <color indexed="54"/>
      <name val="Arial Cyr"/>
      <family val="2"/>
    </font>
    <font>
      <sz val="8"/>
      <color indexed="10"/>
      <name val="Arial Cyr"/>
      <family val="2"/>
    </font>
    <font>
      <sz val="8"/>
      <color indexed="54"/>
      <name val="Arial Cyr"/>
      <family val="2"/>
    </font>
    <font>
      <sz val="8"/>
      <color indexed="29"/>
      <name val="Arial Cyr"/>
      <family val="2"/>
    </font>
    <font>
      <sz val="10"/>
      <color indexed="9"/>
      <name val="Arial Cyr"/>
      <family val="2"/>
    </font>
    <font>
      <i/>
      <sz val="9"/>
      <color indexed="9"/>
      <name val="Arial Cyr"/>
      <family val="2"/>
    </font>
    <font>
      <i/>
      <sz val="9"/>
      <color indexed="8"/>
      <name val="Arial Cyr"/>
      <family val="2"/>
    </font>
    <font>
      <sz val="9"/>
      <color indexed="10"/>
      <name val="Arial Cyr"/>
      <family val="2"/>
    </font>
    <font>
      <sz val="10"/>
      <color indexed="54"/>
      <name val="Arial Cyr"/>
      <family val="2"/>
    </font>
    <font>
      <sz val="10"/>
      <color indexed="17"/>
      <name val="Arial Cyr"/>
      <family val="2"/>
    </font>
    <font>
      <sz val="10"/>
      <color indexed="10"/>
      <name val="Arial Cyr"/>
      <family val="2"/>
    </font>
    <font>
      <sz val="9"/>
      <name val="Arial"/>
      <family val="2"/>
    </font>
    <font>
      <sz val="8"/>
      <color indexed="60"/>
      <name val="Arial"/>
      <family val="2"/>
    </font>
    <font>
      <sz val="6"/>
      <color indexed="8"/>
      <name val="Arial"/>
      <family val="2"/>
    </font>
    <font>
      <b/>
      <sz val="9"/>
      <color indexed="63"/>
      <name val="Arial Cyr"/>
      <family val="2"/>
    </font>
    <font>
      <sz val="9"/>
      <color indexed="54"/>
      <name val="Arial Cyr"/>
      <family val="2"/>
    </font>
    <font>
      <i/>
      <sz val="9"/>
      <name val="Arial"/>
      <family val="2"/>
    </font>
    <font>
      <sz val="10"/>
      <color indexed="63"/>
      <name val="Arial Cyr"/>
      <family val="2"/>
    </font>
    <font>
      <sz val="9"/>
      <color indexed="9"/>
      <name val="Arial Cyr"/>
      <family val="2"/>
    </font>
    <font>
      <i/>
      <sz val="9"/>
      <color indexed="2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53"/>
      <name val="Arial"/>
      <family val="2"/>
    </font>
    <font>
      <sz val="9"/>
      <color indexed="61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9"/>
      <color indexed="55"/>
      <name val="Arial Cyr"/>
      <family val="2"/>
    </font>
    <font>
      <sz val="9"/>
      <color indexed="53"/>
      <name val="Arial Cyr"/>
      <family val="2"/>
    </font>
    <font>
      <sz val="9"/>
      <color indexed="53"/>
      <name val="Garamond"/>
      <family val="1"/>
    </font>
  </fonts>
  <fills count="30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58">
    <xf numFmtId="164" fontId="0" fillId="0" borderId="0" xfId="0" applyAlignment="1">
      <alignment/>
    </xf>
    <xf numFmtId="164" fontId="3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5" fillId="2" borderId="0" xfId="0" applyFont="1" applyFill="1" applyBorder="1" applyAlignment="1">
      <alignment/>
    </xf>
    <xf numFmtId="164" fontId="6" fillId="2" borderId="0" xfId="0" applyFont="1" applyFill="1" applyAlignment="1">
      <alignment horizontal="left"/>
    </xf>
    <xf numFmtId="164" fontId="7" fillId="2" borderId="0" xfId="0" applyFont="1" applyFill="1" applyAlignment="1">
      <alignment horizontal="center" vertical="center"/>
    </xf>
    <xf numFmtId="164" fontId="8" fillId="2" borderId="0" xfId="0" applyFont="1" applyFill="1" applyAlignment="1">
      <alignment horizontal="center" vertical="center"/>
    </xf>
    <xf numFmtId="164" fontId="9" fillId="2" borderId="0" xfId="0" applyFont="1" applyFill="1" applyAlignment="1">
      <alignment horizontal="center" vertical="center"/>
    </xf>
    <xf numFmtId="164" fontId="10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left"/>
    </xf>
    <xf numFmtId="164" fontId="11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right" wrapText="1"/>
    </xf>
    <xf numFmtId="164" fontId="13" fillId="0" borderId="0" xfId="0" applyFont="1" applyAlignment="1">
      <alignment/>
    </xf>
    <xf numFmtId="164" fontId="14" fillId="0" borderId="0" xfId="0" applyFont="1" applyFill="1" applyBorder="1" applyAlignment="1">
      <alignment horizontal="right" vertical="center"/>
    </xf>
    <xf numFmtId="164" fontId="12" fillId="0" borderId="0" xfId="0" applyFont="1" applyAlignment="1">
      <alignment/>
    </xf>
    <xf numFmtId="164" fontId="15" fillId="0" borderId="0" xfId="0" applyFont="1" applyFill="1" applyBorder="1" applyAlignment="1">
      <alignment horizontal="right" vertical="center"/>
    </xf>
    <xf numFmtId="164" fontId="16" fillId="0" borderId="0" xfId="0" applyFont="1" applyFill="1" applyBorder="1" applyAlignment="1">
      <alignment horizontal="left"/>
    </xf>
    <xf numFmtId="164" fontId="17" fillId="3" borderId="0" xfId="0" applyFont="1" applyFill="1" applyBorder="1" applyAlignment="1">
      <alignment horizontal="center" vertical="center" wrapText="1"/>
    </xf>
    <xf numFmtId="164" fontId="18" fillId="3" borderId="0" xfId="0" applyFont="1" applyFill="1" applyBorder="1" applyAlignment="1">
      <alignment horizontal="left" vertical="center" wrapText="1"/>
    </xf>
    <xf numFmtId="164" fontId="16" fillId="3" borderId="0" xfId="0" applyFont="1" applyFill="1" applyBorder="1" applyAlignment="1">
      <alignment horizontal="left"/>
    </xf>
    <xf numFmtId="164" fontId="13" fillId="0" borderId="0" xfId="0" applyFont="1" applyBorder="1" applyAlignment="1">
      <alignment horizontal="right" vertical="center"/>
    </xf>
    <xf numFmtId="164" fontId="19" fillId="0" borderId="0" xfId="0" applyFont="1" applyAlignment="1">
      <alignment horizontal="right"/>
    </xf>
    <xf numFmtId="164" fontId="0" fillId="0" borderId="0" xfId="0" applyFont="1" applyBorder="1" applyAlignment="1">
      <alignment horizontal="right" vertical="center"/>
    </xf>
    <xf numFmtId="164" fontId="12" fillId="0" borderId="0" xfId="0" applyFont="1" applyBorder="1" applyAlignment="1">
      <alignment horizontal="right" vertical="center"/>
    </xf>
    <xf numFmtId="164" fontId="10" fillId="0" borderId="0" xfId="0" applyFont="1" applyAlignment="1">
      <alignment horizontal="left"/>
    </xf>
    <xf numFmtId="164" fontId="20" fillId="0" borderId="0" xfId="0" applyFont="1" applyAlignment="1">
      <alignment horizontal="right"/>
    </xf>
    <xf numFmtId="164" fontId="21" fillId="4" borderId="0" xfId="0" applyFont="1" applyFill="1" applyBorder="1" applyAlignment="1">
      <alignment horizontal="center" vertical="center" wrapText="1"/>
    </xf>
    <xf numFmtId="164" fontId="21" fillId="5" borderId="0" xfId="0" applyFont="1" applyFill="1" applyBorder="1" applyAlignment="1">
      <alignment horizontal="center" vertical="center"/>
    </xf>
    <xf numFmtId="164" fontId="22" fillId="0" borderId="0" xfId="0" applyFont="1" applyAlignment="1">
      <alignment/>
    </xf>
    <xf numFmtId="164" fontId="0" fillId="0" borderId="0" xfId="0" applyAlignment="1">
      <alignment horizontal="left"/>
    </xf>
    <xf numFmtId="164" fontId="20" fillId="6" borderId="1" xfId="0" applyFont="1" applyFill="1" applyBorder="1" applyAlignment="1">
      <alignment horizontal="center" vertical="center" wrapText="1"/>
    </xf>
    <xf numFmtId="164" fontId="20" fillId="0" borderId="1" xfId="0" applyFont="1" applyFill="1" applyBorder="1" applyAlignment="1">
      <alignment horizontal="center" vertical="center" wrapText="1"/>
    </xf>
    <xf numFmtId="164" fontId="12" fillId="7" borderId="1" xfId="0" applyFont="1" applyFill="1" applyBorder="1" applyAlignment="1">
      <alignment horizontal="center" vertical="center" wrapText="1"/>
    </xf>
    <xf numFmtId="164" fontId="10" fillId="0" borderId="0" xfId="0" applyFont="1" applyFill="1" applyAlignment="1">
      <alignment/>
    </xf>
    <xf numFmtId="164" fontId="23" fillId="4" borderId="1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center" wrapText="1"/>
    </xf>
    <xf numFmtId="164" fontId="23" fillId="8" borderId="1" xfId="0" applyFont="1" applyFill="1" applyBorder="1" applyAlignment="1">
      <alignment horizontal="center" vertical="center" wrapText="1"/>
    </xf>
    <xf numFmtId="164" fontId="25" fillId="4" borderId="1" xfId="0" applyFont="1" applyFill="1" applyBorder="1" applyAlignment="1">
      <alignment horizontal="center" vertical="center" wrapText="1"/>
    </xf>
    <xf numFmtId="164" fontId="12" fillId="4" borderId="1" xfId="0" applyFont="1" applyFill="1" applyBorder="1" applyAlignment="1">
      <alignment horizontal="center" vertical="center" wrapText="1"/>
    </xf>
    <xf numFmtId="164" fontId="26" fillId="0" borderId="2" xfId="0" applyFont="1" applyFill="1" applyBorder="1" applyAlignment="1">
      <alignment horizontal="center" vertical="center" wrapText="1"/>
    </xf>
    <xf numFmtId="164" fontId="12" fillId="8" borderId="1" xfId="0" applyFont="1" applyFill="1" applyBorder="1" applyAlignment="1">
      <alignment horizontal="center" vertical="center" wrapText="1"/>
    </xf>
    <xf numFmtId="164" fontId="27" fillId="8" borderId="1" xfId="0" applyFont="1" applyFill="1" applyBorder="1" applyAlignment="1">
      <alignment horizontal="center" vertical="center" wrapText="1"/>
    </xf>
    <xf numFmtId="164" fontId="28" fillId="9" borderId="1" xfId="0" applyFont="1" applyFill="1" applyBorder="1" applyAlignment="1">
      <alignment horizontal="center" vertical="center" wrapText="1"/>
    </xf>
    <xf numFmtId="164" fontId="28" fillId="10" borderId="0" xfId="0" applyFont="1" applyFill="1" applyBorder="1" applyAlignment="1">
      <alignment horizontal="center" vertical="center" wrapText="1" indent="1"/>
    </xf>
    <xf numFmtId="164" fontId="13" fillId="6" borderId="1" xfId="0" applyFont="1" applyFill="1" applyBorder="1" applyAlignment="1">
      <alignment horizontal="center" vertical="center" wrapText="1"/>
    </xf>
    <xf numFmtId="164" fontId="8" fillId="6" borderId="0" xfId="0" applyFont="1" applyFill="1" applyBorder="1" applyAlignment="1">
      <alignment horizontal="left" vertical="center" wrapText="1" indent="1"/>
    </xf>
    <xf numFmtId="164" fontId="31" fillId="6" borderId="0" xfId="0" applyFont="1" applyFill="1" applyBorder="1" applyAlignment="1">
      <alignment horizontal="center" vertical="center" wrapText="1"/>
    </xf>
    <xf numFmtId="164" fontId="13" fillId="6" borderId="0" xfId="0" applyFont="1" applyFill="1" applyBorder="1" applyAlignment="1">
      <alignment horizontal="center" vertical="center" wrapText="1"/>
    </xf>
    <xf numFmtId="164" fontId="32" fillId="6" borderId="0" xfId="0" applyFont="1" applyFill="1" applyBorder="1" applyAlignment="1">
      <alignment horizontal="center" vertical="center" wrapText="1"/>
    </xf>
    <xf numFmtId="164" fontId="33" fillId="6" borderId="0" xfId="0" applyFont="1" applyFill="1" applyBorder="1" applyAlignment="1">
      <alignment horizontal="center" vertical="center" wrapText="1"/>
    </xf>
    <xf numFmtId="164" fontId="34" fillId="6" borderId="0" xfId="0" applyFont="1" applyFill="1" applyBorder="1" applyAlignment="1">
      <alignment horizontal="center" vertical="center" wrapText="1"/>
    </xf>
    <xf numFmtId="164" fontId="3" fillId="11" borderId="0" xfId="0" applyFont="1" applyFill="1" applyBorder="1" applyAlignment="1">
      <alignment/>
    </xf>
    <xf numFmtId="164" fontId="10" fillId="0" borderId="1" xfId="0" applyFont="1" applyFill="1" applyBorder="1" applyAlignment="1">
      <alignment vertical="center" wrapText="1"/>
    </xf>
    <xf numFmtId="164" fontId="35" fillId="0" borderId="1" xfId="0" applyFont="1" applyFill="1" applyBorder="1" applyAlignment="1">
      <alignment horizontal="center" vertical="center" wrapText="1"/>
    </xf>
    <xf numFmtId="164" fontId="36" fillId="0" borderId="1" xfId="21" applyFont="1" applyBorder="1" applyAlignment="1">
      <alignment horizontal="left" vertical="center"/>
      <protection/>
    </xf>
    <xf numFmtId="164" fontId="37" fillId="6" borderId="1" xfId="21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 horizontal="center" vertical="center"/>
    </xf>
    <xf numFmtId="164" fontId="34" fillId="4" borderId="1" xfId="0" applyFont="1" applyFill="1" applyBorder="1" applyAlignment="1">
      <alignment horizontal="center" vertical="center"/>
    </xf>
    <xf numFmtId="164" fontId="38" fillId="4" borderId="1" xfId="0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5" fontId="8" fillId="8" borderId="1" xfId="0" applyNumberFormat="1" applyFont="1" applyFill="1" applyBorder="1" applyAlignment="1">
      <alignment horizontal="center" vertical="center" wrapText="1"/>
    </xf>
    <xf numFmtId="164" fontId="34" fillId="8" borderId="1" xfId="0" applyFont="1" applyFill="1" applyBorder="1" applyAlignment="1">
      <alignment horizontal="center" vertical="center" wrapText="1"/>
    </xf>
    <xf numFmtId="164" fontId="21" fillId="7" borderId="1" xfId="0" applyFont="1" applyFill="1" applyBorder="1" applyAlignment="1">
      <alignment horizontal="center" vertical="center" wrapText="1"/>
    </xf>
    <xf numFmtId="164" fontId="34" fillId="6" borderId="0" xfId="0" applyFont="1" applyFill="1" applyBorder="1" applyAlignment="1">
      <alignment horizontal="left" vertical="center" wrapText="1" indent="1"/>
    </xf>
    <xf numFmtId="164" fontId="21" fillId="6" borderId="0" xfId="0" applyFont="1" applyFill="1" applyBorder="1" applyAlignment="1">
      <alignment horizontal="left" vertical="center" wrapText="1" indent="1"/>
    </xf>
    <xf numFmtId="164" fontId="39" fillId="6" borderId="0" xfId="0" applyFont="1" applyFill="1" applyBorder="1" applyAlignment="1">
      <alignment horizontal="left" vertical="center" wrapText="1" indent="1"/>
    </xf>
    <xf numFmtId="164" fontId="3" fillId="12" borderId="0" xfId="0" applyFont="1" applyFill="1" applyBorder="1" applyAlignment="1">
      <alignment/>
    </xf>
    <xf numFmtId="164" fontId="3" fillId="3" borderId="0" xfId="0" applyFont="1" applyFill="1" applyBorder="1" applyAlignment="1">
      <alignment/>
    </xf>
    <xf numFmtId="164" fontId="3" fillId="13" borderId="0" xfId="0" applyFont="1" applyFill="1" applyBorder="1" applyAlignment="1">
      <alignment/>
    </xf>
    <xf numFmtId="164" fontId="3" fillId="14" borderId="0" xfId="0" applyFont="1" applyFill="1" applyBorder="1" applyAlignment="1">
      <alignment/>
    </xf>
    <xf numFmtId="164" fontId="3" fillId="15" borderId="0" xfId="0" applyFont="1" applyFill="1" applyBorder="1" applyAlignment="1">
      <alignment/>
    </xf>
    <xf numFmtId="164" fontId="3" fillId="16" borderId="0" xfId="0" applyFont="1" applyFill="1" applyBorder="1" applyAlignment="1">
      <alignment/>
    </xf>
    <xf numFmtId="164" fontId="3" fillId="17" borderId="0" xfId="0" applyFont="1" applyFill="1" applyBorder="1" applyAlignment="1">
      <alignment/>
    </xf>
    <xf numFmtId="164" fontId="10" fillId="0" borderId="1" xfId="0" applyFont="1" applyFill="1" applyBorder="1" applyAlignment="1">
      <alignment horizontal="center" vertical="center" wrapText="1"/>
    </xf>
    <xf numFmtId="164" fontId="3" fillId="18" borderId="0" xfId="0" applyFont="1" applyFill="1" applyBorder="1" applyAlignment="1">
      <alignment/>
    </xf>
    <xf numFmtId="164" fontId="3" fillId="19" borderId="0" xfId="0" applyFont="1" applyFill="1" applyBorder="1" applyAlignment="1">
      <alignment/>
    </xf>
    <xf numFmtId="164" fontId="3" fillId="20" borderId="0" xfId="0" applyFont="1" applyFill="1" applyBorder="1" applyAlignment="1">
      <alignment/>
    </xf>
    <xf numFmtId="164" fontId="3" fillId="21" borderId="0" xfId="0" applyFont="1" applyFill="1" applyBorder="1" applyAlignment="1">
      <alignment/>
    </xf>
    <xf numFmtId="164" fontId="28" fillId="10" borderId="0" xfId="0" applyFont="1" applyFill="1" applyBorder="1" applyAlignment="1">
      <alignment horizontal="left" vertical="center" wrapText="1" indent="1"/>
    </xf>
    <xf numFmtId="164" fontId="34" fillId="10" borderId="0" xfId="0" applyFont="1" applyFill="1" applyBorder="1" applyAlignment="1">
      <alignment horizontal="center" vertical="center" wrapText="1"/>
    </xf>
    <xf numFmtId="164" fontId="41" fillId="10" borderId="0" xfId="0" applyFont="1" applyFill="1" applyBorder="1" applyAlignment="1">
      <alignment horizontal="center" vertical="center" wrapText="1"/>
    </xf>
    <xf numFmtId="164" fontId="26" fillId="10" borderId="0" xfId="0" applyFont="1" applyFill="1" applyBorder="1" applyAlignment="1">
      <alignment horizontal="center" vertical="center" wrapText="1"/>
    </xf>
    <xf numFmtId="164" fontId="8" fillId="10" borderId="0" xfId="0" applyFont="1" applyFill="1" applyBorder="1" applyAlignment="1">
      <alignment horizontal="center" vertical="center" wrapText="1"/>
    </xf>
    <xf numFmtId="164" fontId="41" fillId="6" borderId="0" xfId="0" applyFont="1" applyFill="1" applyBorder="1" applyAlignment="1">
      <alignment horizontal="center" vertical="center" wrapText="1"/>
    </xf>
    <xf numFmtId="164" fontId="26" fillId="6" borderId="0" xfId="0" applyFont="1" applyFill="1" applyBorder="1" applyAlignment="1">
      <alignment horizontal="center" vertical="center" wrapText="1"/>
    </xf>
    <xf numFmtId="164" fontId="8" fillId="6" borderId="0" xfId="0" applyFont="1" applyFill="1" applyBorder="1" applyAlignment="1">
      <alignment horizontal="center" vertical="center" wrapText="1"/>
    </xf>
    <xf numFmtId="164" fontId="42" fillId="9" borderId="1" xfId="0" applyFont="1" applyFill="1" applyBorder="1" applyAlignment="1">
      <alignment horizontal="left" vertical="center" wrapText="1"/>
    </xf>
    <xf numFmtId="164" fontId="3" fillId="5" borderId="0" xfId="0" applyFont="1" applyFill="1" applyBorder="1" applyAlignment="1">
      <alignment/>
    </xf>
    <xf numFmtId="164" fontId="3" fillId="22" borderId="0" xfId="0" applyFont="1" applyFill="1" applyBorder="1" applyAlignment="1">
      <alignment/>
    </xf>
    <xf numFmtId="164" fontId="3" fillId="23" borderId="0" xfId="0" applyFont="1" applyFill="1" applyBorder="1" applyAlignment="1">
      <alignment/>
    </xf>
    <xf numFmtId="164" fontId="36" fillId="3" borderId="1" xfId="21" applyFont="1" applyFill="1" applyBorder="1" applyAlignment="1">
      <alignment horizontal="left" vertical="center"/>
      <protection/>
    </xf>
    <xf numFmtId="164" fontId="8" fillId="6" borderId="0" xfId="0" applyFont="1" applyFill="1" applyBorder="1" applyAlignment="1">
      <alignment horizontal="center" vertical="center" wrapText="1" indent="1"/>
    </xf>
    <xf numFmtId="164" fontId="34" fillId="10" borderId="0" xfId="0" applyFont="1" applyFill="1" applyBorder="1" applyAlignment="1">
      <alignment horizontal="left" vertical="center" wrapText="1" indent="1"/>
    </xf>
    <xf numFmtId="164" fontId="41" fillId="10" borderId="0" xfId="0" applyFont="1" applyFill="1" applyBorder="1" applyAlignment="1">
      <alignment horizontal="left" vertical="center" wrapText="1" indent="1"/>
    </xf>
    <xf numFmtId="164" fontId="32" fillId="10" borderId="0" xfId="0" applyFont="1" applyFill="1" applyBorder="1" applyAlignment="1">
      <alignment horizontal="left" vertical="center" wrapText="1" indent="1"/>
    </xf>
    <xf numFmtId="164" fontId="42" fillId="10" borderId="0" xfId="0" applyFont="1" applyFill="1" applyBorder="1" applyAlignment="1">
      <alignment horizontal="left" vertical="center" wrapText="1" indent="1"/>
    </xf>
    <xf numFmtId="164" fontId="3" fillId="24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24" borderId="0" xfId="0" applyFont="1" applyFill="1" applyAlignment="1">
      <alignment/>
    </xf>
    <xf numFmtId="164" fontId="0" fillId="25" borderId="1" xfId="0" applyFont="1" applyFill="1" applyBorder="1" applyAlignment="1">
      <alignment horizontal="center" vertical="center" wrapText="1"/>
    </xf>
    <xf numFmtId="164" fontId="3" fillId="11" borderId="0" xfId="0" applyFont="1" applyFill="1" applyAlignment="1">
      <alignment/>
    </xf>
    <xf numFmtId="164" fontId="3" fillId="26" borderId="0" xfId="0" applyFont="1" applyFill="1" applyBorder="1" applyAlignment="1">
      <alignment/>
    </xf>
    <xf numFmtId="164" fontId="3" fillId="26" borderId="0" xfId="0" applyFont="1" applyFill="1" applyAlignment="1">
      <alignment/>
    </xf>
    <xf numFmtId="164" fontId="3" fillId="8" borderId="0" xfId="0" applyFont="1" applyFill="1" applyAlignment="1">
      <alignment/>
    </xf>
    <xf numFmtId="164" fontId="3" fillId="27" borderId="0" xfId="0" applyFont="1" applyFill="1" applyAlignment="1">
      <alignment/>
    </xf>
    <xf numFmtId="164" fontId="3" fillId="17" borderId="0" xfId="0" applyFont="1" applyFill="1" applyAlignment="1">
      <alignment/>
    </xf>
    <xf numFmtId="164" fontId="3" fillId="21" borderId="0" xfId="0" applyFont="1" applyFill="1" applyAlignment="1">
      <alignment/>
    </xf>
    <xf numFmtId="164" fontId="3" fillId="28" borderId="0" xfId="0" applyFont="1" applyFill="1" applyBorder="1" applyAlignment="1">
      <alignment/>
    </xf>
    <xf numFmtId="164" fontId="3" fillId="29" borderId="0" xfId="0" applyFont="1" applyFill="1" applyAlignment="1">
      <alignment/>
    </xf>
    <xf numFmtId="164" fontId="3" fillId="14" borderId="0" xfId="0" applyFont="1" applyFill="1" applyAlignment="1">
      <alignment/>
    </xf>
    <xf numFmtId="164" fontId="44" fillId="0" borderId="0" xfId="0" applyFont="1" applyAlignment="1">
      <alignment horizontal="justify" vertical="top" wrapText="1"/>
    </xf>
    <xf numFmtId="164" fontId="45" fillId="0" borderId="0" xfId="0" applyFont="1" applyAlignment="1">
      <alignment horizontal="left"/>
    </xf>
    <xf numFmtId="164" fontId="44" fillId="0" borderId="0" xfId="0" applyFont="1" applyBorder="1" applyAlignment="1">
      <alignment horizontal="left" vertical="top" wrapText="1"/>
    </xf>
    <xf numFmtId="164" fontId="35" fillId="0" borderId="0" xfId="0" applyFont="1" applyAlignment="1">
      <alignment/>
    </xf>
    <xf numFmtId="164" fontId="46" fillId="0" borderId="0" xfId="0" applyFont="1" applyFill="1" applyAlignment="1">
      <alignment/>
    </xf>
    <xf numFmtId="164" fontId="35" fillId="0" borderId="0" xfId="0" applyFont="1" applyBorder="1" applyAlignment="1">
      <alignment horizontal="left" vertical="top" wrapText="1"/>
    </xf>
    <xf numFmtId="164" fontId="47" fillId="0" borderId="0" xfId="0" applyFont="1" applyBorder="1" applyAlignment="1">
      <alignment horizontal="left" vertical="center"/>
    </xf>
    <xf numFmtId="164" fontId="35" fillId="0" borderId="0" xfId="0" applyFont="1" applyBorder="1" applyAlignment="1">
      <alignment horizontal="left" vertical="center"/>
    </xf>
    <xf numFmtId="164" fontId="46" fillId="0" borderId="0" xfId="0" applyFont="1" applyBorder="1" applyAlignment="1">
      <alignment horizontal="left" vertical="center"/>
    </xf>
    <xf numFmtId="164" fontId="47" fillId="0" borderId="0" xfId="0" applyFont="1" applyAlignment="1">
      <alignment/>
    </xf>
    <xf numFmtId="166" fontId="35" fillId="0" borderId="0" xfId="0" applyNumberFormat="1" applyFont="1" applyBorder="1" applyAlignment="1">
      <alignment horizontal="left" vertical="center" wrapText="1"/>
    </xf>
    <xf numFmtId="166" fontId="48" fillId="0" borderId="0" xfId="0" applyNumberFormat="1" applyFont="1" applyBorder="1" applyAlignment="1">
      <alignment horizontal="left" vertical="center" wrapText="1"/>
    </xf>
    <xf numFmtId="166" fontId="49" fillId="0" borderId="0" xfId="0" applyNumberFormat="1" applyFont="1" applyBorder="1" applyAlignment="1">
      <alignment horizontal="left" vertical="center" wrapText="1"/>
    </xf>
    <xf numFmtId="164" fontId="35" fillId="0" borderId="0" xfId="0" applyFont="1" applyFill="1" applyBorder="1" applyAlignment="1">
      <alignment horizontal="left" vertical="center" wrapText="1"/>
    </xf>
    <xf numFmtId="164" fontId="35" fillId="0" borderId="0" xfId="0" applyFont="1" applyFill="1" applyAlignment="1">
      <alignment horizontal="left"/>
    </xf>
    <xf numFmtId="164" fontId="35" fillId="0" borderId="0" xfId="0" applyFont="1" applyFill="1" applyAlignment="1">
      <alignment/>
    </xf>
    <xf numFmtId="164" fontId="35" fillId="0" borderId="0" xfId="0" applyFont="1" applyBorder="1" applyAlignment="1">
      <alignment/>
    </xf>
    <xf numFmtId="164" fontId="6" fillId="0" borderId="0" xfId="0" applyFont="1" applyFill="1" applyAlignment="1">
      <alignment horizontal="left"/>
    </xf>
    <xf numFmtId="164" fontId="50" fillId="0" borderId="0" xfId="0" applyFont="1" applyFill="1" applyAlignment="1">
      <alignment horizontal="center" vertical="center"/>
    </xf>
    <xf numFmtId="164" fontId="51" fillId="0" borderId="0" xfId="0" applyFont="1" applyFill="1" applyAlignment="1">
      <alignment horizontal="center" vertical="center"/>
    </xf>
    <xf numFmtId="164" fontId="16" fillId="0" borderId="0" xfId="0" applyFont="1" applyFill="1" applyAlignment="1">
      <alignment horizontal="left" indent="2"/>
    </xf>
    <xf numFmtId="164" fontId="20" fillId="0" borderId="0" xfId="0" applyFont="1" applyFill="1" applyAlignment="1">
      <alignment horizontal="left"/>
    </xf>
    <xf numFmtId="164" fontId="10" fillId="0" borderId="0" xfId="0" applyFont="1" applyFill="1" applyAlignment="1">
      <alignment horizontal="left"/>
    </xf>
    <xf numFmtId="164" fontId="51" fillId="0" borderId="0" xfId="0" applyFont="1" applyFill="1" applyAlignment="1">
      <alignment/>
    </xf>
    <xf numFmtId="164" fontId="16" fillId="0" borderId="0" xfId="0" applyFont="1" applyAlignment="1">
      <alignment horizontal="left" indent="2"/>
    </xf>
    <xf numFmtId="164" fontId="20" fillId="0" borderId="0" xfId="0" applyFont="1" applyAlignment="1">
      <alignment horizontal="left"/>
    </xf>
    <xf numFmtId="164" fontId="10" fillId="0" borderId="0" xfId="0" applyFont="1" applyAlignment="1">
      <alignment/>
    </xf>
    <xf numFmtId="164" fontId="51" fillId="0" borderId="0" xfId="0" applyFont="1" applyAlignment="1">
      <alignment/>
    </xf>
    <xf numFmtId="164" fontId="35" fillId="0" borderId="0" xfId="0" applyFont="1" applyBorder="1" applyAlignment="1">
      <alignment horizontal="center" vertical="center" indent="2"/>
    </xf>
    <xf numFmtId="164" fontId="49" fillId="0" borderId="0" xfId="0" applyFont="1" applyBorder="1" applyAlignment="1">
      <alignment horizontal="center" vertical="center" indent="2"/>
    </xf>
    <xf numFmtId="164" fontId="35" fillId="0" borderId="0" xfId="0" applyFont="1" applyFill="1" applyAlignment="1">
      <alignment horizontal="right"/>
    </xf>
    <xf numFmtId="164" fontId="45" fillId="0" borderId="0" xfId="0" applyFont="1" applyFill="1" applyAlignment="1">
      <alignment horizontal="left"/>
    </xf>
    <xf numFmtId="164" fontId="46" fillId="0" borderId="0" xfId="0" applyFont="1" applyAlignment="1">
      <alignment/>
    </xf>
    <xf numFmtId="164" fontId="4" fillId="3" borderId="0" xfId="0" applyFont="1" applyFill="1" applyBorder="1" applyAlignment="1">
      <alignment horizontal="left"/>
    </xf>
    <xf numFmtId="164" fontId="3" fillId="3" borderId="0" xfId="0" applyFont="1" applyFill="1" applyBorder="1" applyAlignment="1">
      <alignment horizontal="left"/>
    </xf>
    <xf numFmtId="164" fontId="5" fillId="3" borderId="0" xfId="0" applyFont="1" applyFill="1" applyBorder="1" applyAlignment="1">
      <alignment/>
    </xf>
    <xf numFmtId="164" fontId="6" fillId="3" borderId="0" xfId="0" applyFont="1" applyFill="1" applyAlignment="1">
      <alignment horizontal="left"/>
    </xf>
    <xf numFmtId="164" fontId="7" fillId="3" borderId="0" xfId="0" applyFont="1" applyFill="1" applyAlignment="1">
      <alignment horizontal="center" vertical="center"/>
    </xf>
    <xf numFmtId="164" fontId="8" fillId="3" borderId="0" xfId="0" applyFont="1" applyFill="1" applyAlignment="1">
      <alignment horizontal="center" vertical="center"/>
    </xf>
    <xf numFmtId="164" fontId="9" fillId="3" borderId="0" xfId="0" applyFont="1" applyFill="1" applyAlignment="1">
      <alignment horizontal="center" vertical="center"/>
    </xf>
    <xf numFmtId="164" fontId="52" fillId="3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Расчет стоимост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66FFFF"/>
      <rgbColor rgb="00661900"/>
      <rgbColor rgb="00008000"/>
      <rgbColor rgb="00000080"/>
      <rgbColor rgb="00808000"/>
      <rgbColor rgb="00800080"/>
      <rgbColor rgb="0000CC33"/>
      <rgbColor rgb="00C0C0C0"/>
      <rgbColor rgb="00808080"/>
      <rgbColor rgb="00B2B2B2"/>
      <rgbColor rgb="00804C19"/>
      <rgbColor rgb="00EEEEEE"/>
      <rgbColor rgb="00DDDDDD"/>
      <rgbColor rgb="00660066"/>
      <rgbColor rgb="00FF3333"/>
      <rgbColor rgb="000066CC"/>
      <rgbColor rgb="00CCCCCC"/>
      <rgbColor rgb="00000080"/>
      <rgbColor rgb="00FF00FF"/>
      <rgbColor rgb="00CC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83CAFF"/>
      <rgbColor rgb="00FF99CC"/>
      <rgbColor rgb="00CC99FF"/>
      <rgbColor rgb="00FFCC99"/>
      <rgbColor rgb="003366FF"/>
      <rgbColor rgb="0066FF99"/>
      <rgbColor rgb="0099FF66"/>
      <rgbColor rgb="00FFCC00"/>
      <rgbColor rgb="00FF9900"/>
      <rgbColor rgb="00FF6600"/>
      <rgbColor rgb="00666666"/>
      <rgbColor rgb="00969696"/>
      <rgbColor rgb="00003366"/>
      <rgbColor rgb="00009900"/>
      <rgbColor rgb="00111111"/>
      <rgbColor rgb="00333300"/>
      <rgbColor rgb="00993300"/>
      <rgbColor rgb="00DC2300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9525</xdr:rowOff>
    </xdr:from>
    <xdr:to>
      <xdr:col>4</xdr:col>
      <xdr:colOff>114300</xdr:colOff>
      <xdr:row>2</xdr:row>
      <xdr:rowOff>104775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71450"/>
          <a:ext cx="15811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1190625</xdr:colOff>
      <xdr:row>208</xdr:row>
      <xdr:rowOff>47625</xdr:rowOff>
    </xdr:from>
    <xdr:to>
      <xdr:col>5</xdr:col>
      <xdr:colOff>200025</xdr:colOff>
      <xdr:row>217</xdr:row>
      <xdr:rowOff>85725</xdr:rowOff>
    </xdr:to>
    <xdr:pic>
      <xdr:nvPicPr>
        <xdr:cNvPr id="2" name="Изображение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36080700"/>
          <a:ext cx="1819275" cy="1752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495300</xdr:colOff>
      <xdr:row>214</xdr:row>
      <xdr:rowOff>47625</xdr:rowOff>
    </xdr:from>
    <xdr:to>
      <xdr:col>4</xdr:col>
      <xdr:colOff>257175</xdr:colOff>
      <xdr:row>216</xdr:row>
      <xdr:rowOff>0</xdr:rowOff>
    </xdr:to>
    <xdr:pic>
      <xdr:nvPicPr>
        <xdr:cNvPr id="3" name="Изображение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" y="37223700"/>
          <a:ext cx="15525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219"/>
  <sheetViews>
    <sheetView showGridLines="0" tabSelected="1" zoomScale="130" zoomScaleNormal="130" workbookViewId="0" topLeftCell="C1">
      <pane ySplit="11" topLeftCell="A12" activePane="bottomLeft" state="frozen"/>
      <selection pane="topLeft" activeCell="C1" sqref="C1"/>
      <selection pane="bottomLeft" activeCell="C12" sqref="C12"/>
    </sheetView>
  </sheetViews>
  <sheetFormatPr defaultColWidth="8.00390625" defaultRowHeight="15" customHeight="1"/>
  <cols>
    <col min="1" max="1" width="1.25" style="1" customWidth="1"/>
    <col min="2" max="2" width="9.00390625" style="1" customWidth="1"/>
    <col min="3" max="3" width="22.625" style="1" customWidth="1"/>
    <col min="4" max="4" width="0.875" style="1" customWidth="1"/>
    <col min="5" max="5" width="13.375" style="2" customWidth="1"/>
    <col min="6" max="6" width="9.25390625" style="3" customWidth="1"/>
    <col min="7" max="7" width="7.125" style="1" customWidth="1"/>
    <col min="8" max="8" width="10.875" style="1" customWidth="1"/>
    <col min="9" max="9" width="5.125" style="4" customWidth="1"/>
    <col min="10" max="10" width="6.875" style="5" customWidth="1"/>
    <col min="11" max="11" width="6.625" style="6" customWidth="1"/>
    <col min="12" max="12" width="7.125" style="7" customWidth="1"/>
    <col min="13" max="13" width="7.625" style="8" customWidth="1"/>
    <col min="14" max="14" width="2.00390625" style="9" customWidth="1"/>
    <col min="15" max="16" width="9.125" style="10" customWidth="1"/>
    <col min="17" max="17" width="10.625" style="10" customWidth="1"/>
    <col min="18" max="16384" width="9.125" style="10" customWidth="1"/>
  </cols>
  <sheetData>
    <row r="1" spans="1:14" ht="12.75" customHeight="1">
      <c r="A1" s="11"/>
      <c r="B1" s="11"/>
      <c r="C1" s="11"/>
      <c r="D1" s="11"/>
      <c r="E1" s="12"/>
      <c r="F1" s="13"/>
      <c r="G1" s="11"/>
      <c r="H1" s="11"/>
      <c r="I1" s="14"/>
      <c r="J1" s="15"/>
      <c r="K1" s="16"/>
      <c r="L1" s="16"/>
      <c r="M1" s="17"/>
      <c r="N1" s="18"/>
    </row>
    <row r="2" spans="1:14" ht="12.75" customHeight="1">
      <c r="A2" s="11"/>
      <c r="B2" s="11"/>
      <c r="C2" s="11"/>
      <c r="D2" s="11"/>
      <c r="E2" s="12"/>
      <c r="F2" s="13"/>
      <c r="G2" s="11"/>
      <c r="H2"/>
      <c r="I2" s="19"/>
      <c r="J2" s="19"/>
      <c r="K2" s="19"/>
      <c r="L2" s="19"/>
      <c r="M2" s="20" t="s">
        <v>0</v>
      </c>
      <c r="N2" s="18"/>
    </row>
    <row r="3" spans="1:14" ht="12.75" customHeight="1">
      <c r="A3" s="11"/>
      <c r="B3" s="11"/>
      <c r="C3" s="11"/>
      <c r="D3" s="11"/>
      <c r="E3" s="12"/>
      <c r="F3" s="13"/>
      <c r="G3" s="11"/>
      <c r="H3"/>
      <c r="I3" s="21"/>
      <c r="J3" s="21"/>
      <c r="K3" s="21"/>
      <c r="L3" s="21"/>
      <c r="M3" s="22" t="s">
        <v>1</v>
      </c>
      <c r="N3" s="18"/>
    </row>
    <row r="4" spans="1:14" ht="12.75" customHeight="1">
      <c r="A4" s="11"/>
      <c r="B4" s="23"/>
      <c r="C4" s="24" t="s">
        <v>2</v>
      </c>
      <c r="D4" s="24"/>
      <c r="E4" s="24"/>
      <c r="F4" s="23"/>
      <c r="G4" s="23"/>
      <c r="H4"/>
      <c r="I4" s="21"/>
      <c r="J4" s="21"/>
      <c r="K4" s="21"/>
      <c r="L4" s="21"/>
      <c r="M4" s="22" t="s">
        <v>3</v>
      </c>
      <c r="N4" s="18"/>
    </row>
    <row r="5" spans="1:14" ht="12.75" customHeight="1">
      <c r="A5" s="11"/>
      <c r="C5"/>
      <c r="D5"/>
      <c r="E5" s="25"/>
      <c r="F5" s="26"/>
      <c r="G5" s="26"/>
      <c r="H5"/>
      <c r="I5" s="27"/>
      <c r="J5" s="27"/>
      <c r="K5" s="19"/>
      <c r="L5" s="27"/>
      <c r="M5" s="28" t="s">
        <v>4</v>
      </c>
      <c r="N5" s="18"/>
    </row>
    <row r="6" spans="1:14" ht="12.75" customHeight="1">
      <c r="A6" s="11"/>
      <c r="C6" s="25"/>
      <c r="D6" s="25"/>
      <c r="E6" s="25"/>
      <c r="F6" s="26"/>
      <c r="G6" s="23"/>
      <c r="H6"/>
      <c r="I6" s="29"/>
      <c r="J6" s="29"/>
      <c r="K6"/>
      <c r="L6" s="29"/>
      <c r="M6" s="30"/>
      <c r="N6" s="18"/>
    </row>
    <row r="7" spans="1:14" ht="12.75" customHeight="1">
      <c r="A7" s="11"/>
      <c r="C7"/>
      <c r="D7"/>
      <c r="E7" s="31"/>
      <c r="F7" s="31"/>
      <c r="G7" s="31"/>
      <c r="H7" s="32" t="s">
        <v>5</v>
      </c>
      <c r="I7" s="33" t="s">
        <v>6</v>
      </c>
      <c r="J7" s="33"/>
      <c r="K7" s="34" t="s">
        <v>7</v>
      </c>
      <c r="L7" s="34"/>
      <c r="M7" s="35"/>
      <c r="N7" s="18"/>
    </row>
    <row r="8" spans="1:14" ht="12.75" customHeight="1">
      <c r="A8" s="11"/>
      <c r="C8"/>
      <c r="D8"/>
      <c r="E8" s="36"/>
      <c r="F8"/>
      <c r="G8"/>
      <c r="H8"/>
      <c r="I8"/>
      <c r="J8"/>
      <c r="K8"/>
      <c r="L8"/>
      <c r="M8" s="35"/>
      <c r="N8" s="18"/>
    </row>
    <row r="9" spans="1:14" ht="12.75" customHeight="1">
      <c r="A9" s="11"/>
      <c r="B9" s="37" t="s">
        <v>8</v>
      </c>
      <c r="C9" s="38" t="s">
        <v>9</v>
      </c>
      <c r="D9" s="38"/>
      <c r="E9" s="38" t="s">
        <v>10</v>
      </c>
      <c r="F9" s="38" t="s">
        <v>11</v>
      </c>
      <c r="G9" s="38" t="s">
        <v>12</v>
      </c>
      <c r="H9" s="38" t="s">
        <v>13</v>
      </c>
      <c r="I9" s="39" t="s">
        <v>14</v>
      </c>
      <c r="J9" s="39"/>
      <c r="K9" s="39"/>
      <c r="L9" s="39"/>
      <c r="M9" s="39"/>
      <c r="N9" s="40"/>
    </row>
    <row r="10" spans="1:14" ht="12.75" customHeight="1">
      <c r="A10" s="11"/>
      <c r="B10" s="37"/>
      <c r="C10" s="38"/>
      <c r="D10" s="38"/>
      <c r="E10" s="38"/>
      <c r="F10" s="38"/>
      <c r="G10" s="38"/>
      <c r="H10" s="38"/>
      <c r="I10" s="41" t="s">
        <v>15</v>
      </c>
      <c r="J10" s="41"/>
      <c r="K10" s="42" t="s">
        <v>16</v>
      </c>
      <c r="L10" s="43"/>
      <c r="M10" s="43"/>
      <c r="N10" s="40"/>
    </row>
    <row r="11" spans="1:14" ht="12" customHeight="1">
      <c r="A11" s="11"/>
      <c r="B11" s="37"/>
      <c r="C11" s="38"/>
      <c r="D11" s="38"/>
      <c r="E11" s="38"/>
      <c r="F11" s="38"/>
      <c r="G11" s="38"/>
      <c r="H11" s="38"/>
      <c r="I11" s="44" t="s">
        <v>17</v>
      </c>
      <c r="J11" s="45" t="s">
        <v>18</v>
      </c>
      <c r="K11" s="46"/>
      <c r="L11" s="47"/>
      <c r="M11" s="48"/>
      <c r="N11" s="40"/>
    </row>
    <row r="12" spans="1:14" ht="12.75" customHeight="1">
      <c r="A12" s="11"/>
      <c r="B12" s="49"/>
      <c r="C12" s="50" t="s">
        <v>19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40"/>
    </row>
    <row r="13" spans="1:14" ht="12.75" customHeight="1">
      <c r="A13" s="11"/>
      <c r="B13" s="51" t="s">
        <v>20</v>
      </c>
      <c r="C13" s="52" t="s">
        <v>21</v>
      </c>
      <c r="D13" s="52"/>
      <c r="E13" s="52"/>
      <c r="F13" s="52"/>
      <c r="G13" s="52"/>
      <c r="H13" s="52"/>
      <c r="I13" s="53"/>
      <c r="J13" s="54"/>
      <c r="K13" s="55"/>
      <c r="L13" s="56"/>
      <c r="M13" s="57"/>
      <c r="N13" s="40"/>
    </row>
    <row r="14" spans="1:14" ht="12" customHeight="1">
      <c r="A14" s="58"/>
      <c r="B14" s="59"/>
      <c r="C14" s="60" t="s">
        <v>22</v>
      </c>
      <c r="D14" s="58"/>
      <c r="E14" s="61" t="s">
        <v>23</v>
      </c>
      <c r="F14" s="62" t="s">
        <v>24</v>
      </c>
      <c r="G14" s="63" t="s">
        <v>25</v>
      </c>
      <c r="H14" s="63" t="s">
        <v>26</v>
      </c>
      <c r="I14" s="64"/>
      <c r="J14" s="65">
        <v>1650</v>
      </c>
      <c r="K14" s="66">
        <f aca="true" t="shared" si="0" ref="K14:K16">J14*0.85</f>
        <v>1402.5</v>
      </c>
      <c r="L14" s="67"/>
      <c r="M14" s="68"/>
      <c r="N14" s="40"/>
    </row>
    <row r="15" spans="1:14" ht="12" customHeight="1">
      <c r="A15" s="58"/>
      <c r="B15" s="59"/>
      <c r="C15" s="60"/>
      <c r="D15" s="58"/>
      <c r="E15" s="61" t="s">
        <v>27</v>
      </c>
      <c r="F15" s="62" t="s">
        <v>28</v>
      </c>
      <c r="G15" s="63" t="s">
        <v>29</v>
      </c>
      <c r="H15" s="63" t="s">
        <v>26</v>
      </c>
      <c r="I15" s="64"/>
      <c r="J15" s="65">
        <v>3300</v>
      </c>
      <c r="K15" s="66">
        <f t="shared" si="0"/>
        <v>2805</v>
      </c>
      <c r="L15" s="67"/>
      <c r="M15" s="68"/>
      <c r="N15" s="40"/>
    </row>
    <row r="16" spans="1:14" ht="12.75" customHeight="1">
      <c r="A16" s="58"/>
      <c r="B16" s="59"/>
      <c r="C16" s="60"/>
      <c r="D16" s="58"/>
      <c r="E16" s="61" t="s">
        <v>30</v>
      </c>
      <c r="F16" s="62" t="s">
        <v>31</v>
      </c>
      <c r="G16" s="63" t="s">
        <v>32</v>
      </c>
      <c r="H16" s="63" t="s">
        <v>26</v>
      </c>
      <c r="I16" s="69"/>
      <c r="J16" s="69">
        <f>J15*2</f>
        <v>6600</v>
      </c>
      <c r="K16" s="66">
        <f t="shared" si="0"/>
        <v>5610</v>
      </c>
      <c r="L16" s="67"/>
      <c r="M16" s="68"/>
      <c r="N16" s="40"/>
    </row>
    <row r="17" spans="1:14" ht="14.25" customHeight="1">
      <c r="A17" s="11"/>
      <c r="B17" s="51" t="s">
        <v>33</v>
      </c>
      <c r="C17" s="52" t="s">
        <v>34</v>
      </c>
      <c r="D17" s="52"/>
      <c r="E17" s="52"/>
      <c r="F17" s="52"/>
      <c r="G17" s="52"/>
      <c r="H17" s="52"/>
      <c r="I17" s="70"/>
      <c r="J17" s="71"/>
      <c r="K17" s="72"/>
      <c r="L17" s="52"/>
      <c r="M17" s="70"/>
      <c r="N17" s="40"/>
    </row>
    <row r="18" spans="1:14" ht="12.75" customHeight="1">
      <c r="A18" s="58"/>
      <c r="B18" s="51"/>
      <c r="C18" s="60" t="s">
        <v>35</v>
      </c>
      <c r="D18" s="58"/>
      <c r="E18" s="61" t="s">
        <v>36</v>
      </c>
      <c r="F18" s="62" t="s">
        <v>37</v>
      </c>
      <c r="G18" s="63" t="s">
        <v>25</v>
      </c>
      <c r="H18" s="63" t="s">
        <v>26</v>
      </c>
      <c r="I18" s="64"/>
      <c r="J18" s="65">
        <v>1960</v>
      </c>
      <c r="K18" s="66">
        <f aca="true" t="shared" si="1" ref="K18:K49">J18*0.85</f>
        <v>1666</v>
      </c>
      <c r="L18" s="67"/>
      <c r="M18" s="68"/>
      <c r="N18" s="40"/>
    </row>
    <row r="19" spans="1:14" ht="12" customHeight="1">
      <c r="A19" s="58"/>
      <c r="B19" s="51"/>
      <c r="C19" s="60"/>
      <c r="D19" s="58"/>
      <c r="E19" s="61" t="s">
        <v>38</v>
      </c>
      <c r="F19" s="62" t="s">
        <v>39</v>
      </c>
      <c r="G19" s="63" t="s">
        <v>29</v>
      </c>
      <c r="H19" s="63" t="s">
        <v>26</v>
      </c>
      <c r="I19" s="64"/>
      <c r="J19" s="65">
        <v>3920</v>
      </c>
      <c r="K19" s="66">
        <f t="shared" si="1"/>
        <v>3332</v>
      </c>
      <c r="L19" s="67"/>
      <c r="M19" s="68"/>
      <c r="N19" s="40"/>
    </row>
    <row r="20" spans="1:14" ht="12.75" customHeight="1">
      <c r="A20" s="58"/>
      <c r="B20" s="51"/>
      <c r="C20" s="60"/>
      <c r="D20" s="58"/>
      <c r="E20" s="61" t="s">
        <v>40</v>
      </c>
      <c r="F20" s="62" t="s">
        <v>41</v>
      </c>
      <c r="G20" s="63" t="s">
        <v>32</v>
      </c>
      <c r="H20" s="63" t="s">
        <v>26</v>
      </c>
      <c r="I20" s="64"/>
      <c r="J20" s="65">
        <f>J19*2</f>
        <v>7840</v>
      </c>
      <c r="K20" s="66">
        <f t="shared" si="1"/>
        <v>6664</v>
      </c>
      <c r="L20" s="67"/>
      <c r="M20" s="68"/>
      <c r="N20" s="40"/>
    </row>
    <row r="21" spans="1:14" ht="12" customHeight="1">
      <c r="A21" s="73"/>
      <c r="B21" s="59"/>
      <c r="C21" s="60" t="s">
        <v>42</v>
      </c>
      <c r="D21" s="73"/>
      <c r="E21" s="61" t="s">
        <v>43</v>
      </c>
      <c r="F21" s="62" t="s">
        <v>44</v>
      </c>
      <c r="G21" s="63" t="s">
        <v>25</v>
      </c>
      <c r="H21" s="63" t="s">
        <v>26</v>
      </c>
      <c r="I21" s="64"/>
      <c r="J21" s="65">
        <v>1960</v>
      </c>
      <c r="K21" s="66">
        <f t="shared" si="1"/>
        <v>1666</v>
      </c>
      <c r="L21" s="67"/>
      <c r="M21" s="68"/>
      <c r="N21" s="40"/>
    </row>
    <row r="22" spans="1:14" ht="12" customHeight="1">
      <c r="A22" s="73"/>
      <c r="B22" s="59"/>
      <c r="C22" s="60"/>
      <c r="D22" s="73"/>
      <c r="E22" s="61" t="s">
        <v>45</v>
      </c>
      <c r="F22" s="62" t="s">
        <v>46</v>
      </c>
      <c r="G22" s="63" t="s">
        <v>29</v>
      </c>
      <c r="H22" s="63" t="s">
        <v>26</v>
      </c>
      <c r="I22" s="64"/>
      <c r="J22" s="65">
        <f aca="true" t="shared" si="2" ref="J22:J23">J21*2</f>
        <v>3920</v>
      </c>
      <c r="K22" s="66">
        <f t="shared" si="1"/>
        <v>3332</v>
      </c>
      <c r="L22" s="67"/>
      <c r="M22" s="68"/>
      <c r="N22" s="40"/>
    </row>
    <row r="23" spans="1:14" ht="12" customHeight="1">
      <c r="A23" s="73"/>
      <c r="B23" s="59"/>
      <c r="C23" s="60"/>
      <c r="D23" s="73"/>
      <c r="E23" s="61" t="s">
        <v>47</v>
      </c>
      <c r="F23" s="62" t="s">
        <v>48</v>
      </c>
      <c r="G23" s="63" t="s">
        <v>32</v>
      </c>
      <c r="H23" s="63" t="s">
        <v>26</v>
      </c>
      <c r="I23" s="69"/>
      <c r="J23" s="69">
        <f t="shared" si="2"/>
        <v>7840</v>
      </c>
      <c r="K23" s="66">
        <f t="shared" si="1"/>
        <v>6664</v>
      </c>
      <c r="L23" s="67"/>
      <c r="M23" s="68"/>
      <c r="N23" s="40"/>
    </row>
    <row r="24" spans="1:14" ht="12" customHeight="1">
      <c r="A24" s="11"/>
      <c r="B24" s="59"/>
      <c r="C24" s="60" t="s">
        <v>49</v>
      </c>
      <c r="D24" s="11"/>
      <c r="E24" s="61" t="s">
        <v>50</v>
      </c>
      <c r="F24" s="62" t="s">
        <v>51</v>
      </c>
      <c r="G24" s="63" t="s">
        <v>25</v>
      </c>
      <c r="H24" s="63" t="s">
        <v>26</v>
      </c>
      <c r="I24" s="64"/>
      <c r="J24" s="65">
        <v>1960</v>
      </c>
      <c r="K24" s="66">
        <f t="shared" si="1"/>
        <v>1666</v>
      </c>
      <c r="L24" s="67"/>
      <c r="M24" s="68"/>
      <c r="N24" s="40"/>
    </row>
    <row r="25" spans="1:14" ht="12.75" customHeight="1">
      <c r="A25" s="11"/>
      <c r="B25" s="59"/>
      <c r="C25" s="60"/>
      <c r="D25" s="11"/>
      <c r="E25" s="61" t="s">
        <v>52</v>
      </c>
      <c r="F25" s="62" t="s">
        <v>53</v>
      </c>
      <c r="G25" s="63" t="s">
        <v>29</v>
      </c>
      <c r="H25" s="63" t="s">
        <v>26</v>
      </c>
      <c r="I25" s="64"/>
      <c r="J25" s="65">
        <f aca="true" t="shared" si="3" ref="J25:J26">J24*2</f>
        <v>3920</v>
      </c>
      <c r="K25" s="66">
        <f t="shared" si="1"/>
        <v>3332</v>
      </c>
      <c r="L25" s="67"/>
      <c r="M25" s="68"/>
      <c r="N25" s="40"/>
    </row>
    <row r="26" spans="1:14" ht="12" customHeight="1">
      <c r="A26" s="11"/>
      <c r="B26" s="59"/>
      <c r="C26" s="60"/>
      <c r="D26" s="11"/>
      <c r="E26" s="61" t="s">
        <v>54</v>
      </c>
      <c r="F26" s="62" t="s">
        <v>55</v>
      </c>
      <c r="G26" s="63" t="s">
        <v>32</v>
      </c>
      <c r="H26" s="63" t="s">
        <v>26</v>
      </c>
      <c r="I26" s="69"/>
      <c r="J26" s="69">
        <f t="shared" si="3"/>
        <v>7840</v>
      </c>
      <c r="K26" s="66">
        <f t="shared" si="1"/>
        <v>6664</v>
      </c>
      <c r="L26" s="67"/>
      <c r="M26" s="68"/>
      <c r="N26" s="40"/>
    </row>
    <row r="27" spans="1:14" ht="12" customHeight="1">
      <c r="A27" s="74"/>
      <c r="B27" s="59"/>
      <c r="C27" s="60" t="s">
        <v>56</v>
      </c>
      <c r="D27" s="74"/>
      <c r="E27" s="61" t="s">
        <v>57</v>
      </c>
      <c r="F27" s="62" t="s">
        <v>58</v>
      </c>
      <c r="G27" s="63" t="s">
        <v>25</v>
      </c>
      <c r="H27" s="63" t="s">
        <v>26</v>
      </c>
      <c r="I27" s="64"/>
      <c r="J27" s="65">
        <v>1960</v>
      </c>
      <c r="K27" s="66">
        <f t="shared" si="1"/>
        <v>1666</v>
      </c>
      <c r="L27" s="67"/>
      <c r="M27" s="68"/>
      <c r="N27" s="40"/>
    </row>
    <row r="28" spans="1:14" ht="12" customHeight="1">
      <c r="A28" s="74"/>
      <c r="B28" s="59"/>
      <c r="C28" s="60"/>
      <c r="D28" s="74"/>
      <c r="E28" s="61" t="s">
        <v>59</v>
      </c>
      <c r="F28" s="62" t="s">
        <v>60</v>
      </c>
      <c r="G28" s="63" t="s">
        <v>29</v>
      </c>
      <c r="H28" s="63" t="s">
        <v>26</v>
      </c>
      <c r="I28" s="64"/>
      <c r="J28" s="65">
        <f>J27*2</f>
        <v>3920</v>
      </c>
      <c r="K28" s="66">
        <f t="shared" si="1"/>
        <v>3332</v>
      </c>
      <c r="L28" s="67"/>
      <c r="M28" s="68"/>
      <c r="N28" s="40"/>
    </row>
    <row r="29" spans="1:14" ht="12" customHeight="1">
      <c r="A29" s="75"/>
      <c r="B29" s="59"/>
      <c r="C29" s="60" t="s">
        <v>61</v>
      </c>
      <c r="D29" s="75"/>
      <c r="E29" s="61" t="s">
        <v>62</v>
      </c>
      <c r="F29" s="62" t="s">
        <v>63</v>
      </c>
      <c r="G29" s="63" t="s">
        <v>25</v>
      </c>
      <c r="H29" s="63" t="s">
        <v>26</v>
      </c>
      <c r="I29" s="64"/>
      <c r="J29" s="65">
        <v>1960</v>
      </c>
      <c r="K29" s="66">
        <f t="shared" si="1"/>
        <v>1666</v>
      </c>
      <c r="L29" s="67"/>
      <c r="M29" s="68"/>
      <c r="N29" s="40"/>
    </row>
    <row r="30" spans="1:14" ht="12" customHeight="1">
      <c r="A30" s="75"/>
      <c r="B30" s="59"/>
      <c r="C30" s="60"/>
      <c r="D30" s="75"/>
      <c r="E30" s="61" t="s">
        <v>64</v>
      </c>
      <c r="F30" s="62" t="s">
        <v>65</v>
      </c>
      <c r="G30" s="63" t="s">
        <v>29</v>
      </c>
      <c r="H30" s="63" t="s">
        <v>26</v>
      </c>
      <c r="I30" s="64"/>
      <c r="J30" s="65">
        <f>J29*2</f>
        <v>3920</v>
      </c>
      <c r="K30" s="66">
        <f t="shared" si="1"/>
        <v>3332</v>
      </c>
      <c r="L30" s="67"/>
      <c r="M30" s="68"/>
      <c r="N30" s="40"/>
    </row>
    <row r="31" spans="1:14" ht="12" customHeight="1">
      <c r="A31" s="76"/>
      <c r="B31" s="59"/>
      <c r="C31" s="60" t="s">
        <v>66</v>
      </c>
      <c r="D31" s="76"/>
      <c r="E31" s="61" t="s">
        <v>67</v>
      </c>
      <c r="F31" s="62" t="s">
        <v>68</v>
      </c>
      <c r="G31" s="63" t="s">
        <v>25</v>
      </c>
      <c r="H31" s="63" t="s">
        <v>26</v>
      </c>
      <c r="I31" s="64"/>
      <c r="J31" s="65">
        <v>1960</v>
      </c>
      <c r="K31" s="66">
        <f t="shared" si="1"/>
        <v>1666</v>
      </c>
      <c r="L31" s="67"/>
      <c r="M31" s="68"/>
      <c r="N31" s="40"/>
    </row>
    <row r="32" spans="1:14" ht="12" customHeight="1">
      <c r="A32" s="76"/>
      <c r="B32" s="59"/>
      <c r="C32" s="60"/>
      <c r="D32" s="76"/>
      <c r="E32" s="61" t="s">
        <v>69</v>
      </c>
      <c r="F32" s="62" t="s">
        <v>70</v>
      </c>
      <c r="G32" s="63" t="s">
        <v>29</v>
      </c>
      <c r="H32" s="63" t="s">
        <v>26</v>
      </c>
      <c r="I32" s="64"/>
      <c r="J32" s="65">
        <f>J31*2</f>
        <v>3920</v>
      </c>
      <c r="K32" s="66">
        <f t="shared" si="1"/>
        <v>3332</v>
      </c>
      <c r="L32" s="67"/>
      <c r="M32" s="68"/>
      <c r="N32" s="40"/>
    </row>
    <row r="33" spans="1:14" ht="12" customHeight="1">
      <c r="A33" s="77"/>
      <c r="B33" s="59"/>
      <c r="C33" s="60" t="s">
        <v>71</v>
      </c>
      <c r="D33" s="77"/>
      <c r="E33" s="61" t="s">
        <v>72</v>
      </c>
      <c r="F33" s="62" t="s">
        <v>73</v>
      </c>
      <c r="G33" s="63" t="s">
        <v>25</v>
      </c>
      <c r="H33" s="63" t="s">
        <v>26</v>
      </c>
      <c r="I33" s="64"/>
      <c r="J33" s="65">
        <v>1960</v>
      </c>
      <c r="K33" s="66">
        <f t="shared" si="1"/>
        <v>1666</v>
      </c>
      <c r="L33" s="67"/>
      <c r="M33" s="68"/>
      <c r="N33" s="40"/>
    </row>
    <row r="34" spans="1:14" ht="12" customHeight="1">
      <c r="A34" s="77"/>
      <c r="B34" s="59"/>
      <c r="C34" s="60"/>
      <c r="D34" s="77"/>
      <c r="E34" s="61" t="s">
        <v>74</v>
      </c>
      <c r="F34" s="62" t="s">
        <v>75</v>
      </c>
      <c r="G34" s="63" t="s">
        <v>29</v>
      </c>
      <c r="H34" s="63" t="s">
        <v>26</v>
      </c>
      <c r="I34" s="64"/>
      <c r="J34" s="65">
        <f>J33*2</f>
        <v>3920</v>
      </c>
      <c r="K34" s="66">
        <f t="shared" si="1"/>
        <v>3332</v>
      </c>
      <c r="L34" s="67"/>
      <c r="M34" s="68"/>
      <c r="N34" s="40"/>
    </row>
    <row r="35" spans="1:14" ht="12" customHeight="1">
      <c r="A35" s="78"/>
      <c r="B35" s="59"/>
      <c r="C35" s="60" t="s">
        <v>76</v>
      </c>
      <c r="D35" s="78"/>
      <c r="E35" s="61" t="s">
        <v>77</v>
      </c>
      <c r="F35" s="62" t="s">
        <v>78</v>
      </c>
      <c r="G35" s="63" t="s">
        <v>25</v>
      </c>
      <c r="H35" s="63" t="s">
        <v>26</v>
      </c>
      <c r="I35" s="64"/>
      <c r="J35" s="65">
        <v>1960</v>
      </c>
      <c r="K35" s="66">
        <f t="shared" si="1"/>
        <v>1666</v>
      </c>
      <c r="L35" s="67"/>
      <c r="M35" s="68"/>
      <c r="N35" s="40"/>
    </row>
    <row r="36" spans="1:14" ht="12" customHeight="1">
      <c r="A36" s="78"/>
      <c r="B36" s="59"/>
      <c r="C36" s="60"/>
      <c r="D36" s="78"/>
      <c r="E36" s="61" t="s">
        <v>79</v>
      </c>
      <c r="F36" s="62" t="s">
        <v>80</v>
      </c>
      <c r="G36" s="63" t="s">
        <v>29</v>
      </c>
      <c r="H36" s="63" t="s">
        <v>26</v>
      </c>
      <c r="I36" s="64"/>
      <c r="J36" s="65">
        <f>J35*2</f>
        <v>3920</v>
      </c>
      <c r="K36" s="66">
        <f t="shared" si="1"/>
        <v>3332</v>
      </c>
      <c r="L36" s="67"/>
      <c r="M36" s="68"/>
      <c r="N36" s="40"/>
    </row>
    <row r="37" spans="1:14" ht="12" customHeight="1">
      <c r="A37" s="79"/>
      <c r="B37" s="80"/>
      <c r="C37" s="60" t="s">
        <v>81</v>
      </c>
      <c r="D37" s="79"/>
      <c r="E37" s="61" t="s">
        <v>82</v>
      </c>
      <c r="F37" s="62" t="s">
        <v>83</v>
      </c>
      <c r="G37" s="63" t="s">
        <v>25</v>
      </c>
      <c r="H37" s="63" t="s">
        <v>26</v>
      </c>
      <c r="I37" s="64"/>
      <c r="J37" s="65">
        <v>1960</v>
      </c>
      <c r="K37" s="66">
        <f t="shared" si="1"/>
        <v>1666</v>
      </c>
      <c r="L37" s="67"/>
      <c r="M37" s="68"/>
      <c r="N37" s="40"/>
    </row>
    <row r="38" spans="1:14" ht="12" customHeight="1">
      <c r="A38" s="79"/>
      <c r="B38" s="59"/>
      <c r="C38" s="60"/>
      <c r="D38" s="79"/>
      <c r="E38" s="61" t="s">
        <v>84</v>
      </c>
      <c r="F38" s="62" t="s">
        <v>85</v>
      </c>
      <c r="G38" s="63" t="s">
        <v>29</v>
      </c>
      <c r="H38" s="63" t="s">
        <v>26</v>
      </c>
      <c r="I38" s="64"/>
      <c r="J38" s="65">
        <f>J37*2</f>
        <v>3920</v>
      </c>
      <c r="K38" s="66">
        <f t="shared" si="1"/>
        <v>3332</v>
      </c>
      <c r="L38" s="67"/>
      <c r="M38" s="68"/>
      <c r="N38" s="40"/>
    </row>
    <row r="39" spans="1:14" ht="12" customHeight="1">
      <c r="A39" s="81"/>
      <c r="B39" s="59"/>
      <c r="C39" s="60" t="s">
        <v>86</v>
      </c>
      <c r="D39" s="81"/>
      <c r="E39" s="61" t="s">
        <v>87</v>
      </c>
      <c r="F39" s="62" t="s">
        <v>88</v>
      </c>
      <c r="G39" s="63" t="s">
        <v>25</v>
      </c>
      <c r="H39" s="63" t="s">
        <v>26</v>
      </c>
      <c r="I39" s="64"/>
      <c r="J39" s="65">
        <v>1960</v>
      </c>
      <c r="K39" s="66">
        <f t="shared" si="1"/>
        <v>1666</v>
      </c>
      <c r="L39" s="67"/>
      <c r="M39" s="68"/>
      <c r="N39" s="40"/>
    </row>
    <row r="40" spans="1:14" ht="12" customHeight="1">
      <c r="A40" s="81"/>
      <c r="B40" s="59"/>
      <c r="C40" s="60"/>
      <c r="D40" s="81"/>
      <c r="E40" s="61" t="s">
        <v>89</v>
      </c>
      <c r="F40" s="62" t="s">
        <v>90</v>
      </c>
      <c r="G40" s="63" t="s">
        <v>29</v>
      </c>
      <c r="H40" s="63" t="s">
        <v>26</v>
      </c>
      <c r="I40" s="64"/>
      <c r="J40" s="65">
        <f>J39*2</f>
        <v>3920</v>
      </c>
      <c r="K40" s="66">
        <f t="shared" si="1"/>
        <v>3332</v>
      </c>
      <c r="L40" s="67"/>
      <c r="M40" s="68"/>
      <c r="N40" s="40"/>
    </row>
    <row r="41" spans="1:14" ht="12" customHeight="1">
      <c r="A41" s="82"/>
      <c r="B41" s="59"/>
      <c r="C41" s="60" t="s">
        <v>91</v>
      </c>
      <c r="D41" s="82"/>
      <c r="E41" s="61" t="s">
        <v>92</v>
      </c>
      <c r="F41" s="62" t="s">
        <v>93</v>
      </c>
      <c r="G41" s="63" t="s">
        <v>25</v>
      </c>
      <c r="H41" s="63" t="s">
        <v>26</v>
      </c>
      <c r="I41" s="64"/>
      <c r="J41" s="65">
        <v>1960</v>
      </c>
      <c r="K41" s="66">
        <f t="shared" si="1"/>
        <v>1666</v>
      </c>
      <c r="L41" s="67"/>
      <c r="M41" s="68"/>
      <c r="N41" s="40"/>
    </row>
    <row r="42" spans="1:14" ht="12" customHeight="1">
      <c r="A42" s="82"/>
      <c r="B42" s="59"/>
      <c r="C42" s="60"/>
      <c r="D42" s="82"/>
      <c r="E42" s="61" t="s">
        <v>94</v>
      </c>
      <c r="F42" s="62" t="s">
        <v>95</v>
      </c>
      <c r="G42" s="63" t="s">
        <v>29</v>
      </c>
      <c r="H42" s="63" t="s">
        <v>26</v>
      </c>
      <c r="I42" s="64"/>
      <c r="J42" s="65">
        <f>J41*2</f>
        <v>3920</v>
      </c>
      <c r="K42" s="66">
        <f t="shared" si="1"/>
        <v>3332</v>
      </c>
      <c r="L42" s="67"/>
      <c r="M42" s="68"/>
      <c r="N42" s="40"/>
    </row>
    <row r="43" spans="1:14" ht="12" customHeight="1">
      <c r="A43" s="83"/>
      <c r="B43" s="80"/>
      <c r="C43" s="60" t="s">
        <v>96</v>
      </c>
      <c r="D43" s="83"/>
      <c r="E43" s="61" t="s">
        <v>97</v>
      </c>
      <c r="F43" s="62" t="s">
        <v>98</v>
      </c>
      <c r="G43" s="63" t="s">
        <v>25</v>
      </c>
      <c r="H43" s="63" t="s">
        <v>26</v>
      </c>
      <c r="I43" s="64"/>
      <c r="J43" s="65">
        <v>1960</v>
      </c>
      <c r="K43" s="66">
        <f t="shared" si="1"/>
        <v>1666</v>
      </c>
      <c r="L43" s="67"/>
      <c r="M43" s="68"/>
      <c r="N43" s="40"/>
    </row>
    <row r="44" spans="1:14" ht="12" customHeight="1">
      <c r="A44" s="83"/>
      <c r="B44" s="59"/>
      <c r="C44" s="60"/>
      <c r="D44" s="83"/>
      <c r="E44" s="61" t="s">
        <v>99</v>
      </c>
      <c r="F44" s="62" t="s">
        <v>100</v>
      </c>
      <c r="G44" s="63" t="s">
        <v>29</v>
      </c>
      <c r="H44" s="63" t="s">
        <v>26</v>
      </c>
      <c r="I44" s="64"/>
      <c r="J44" s="65">
        <f>J43*2</f>
        <v>3920</v>
      </c>
      <c r="K44" s="66">
        <f t="shared" si="1"/>
        <v>3332</v>
      </c>
      <c r="L44" s="67"/>
      <c r="M44" s="68"/>
      <c r="N44" s="40"/>
    </row>
    <row r="45" spans="1:14" ht="12" customHeight="1">
      <c r="A45" s="58"/>
      <c r="B45" s="59"/>
      <c r="C45" s="60" t="s">
        <v>101</v>
      </c>
      <c r="D45" s="58"/>
      <c r="E45" s="61" t="s">
        <v>102</v>
      </c>
      <c r="F45" s="62" t="s">
        <v>103</v>
      </c>
      <c r="G45" s="63" t="s">
        <v>25</v>
      </c>
      <c r="H45" s="63" t="s">
        <v>26</v>
      </c>
      <c r="I45" s="64"/>
      <c r="J45" s="65">
        <v>1960</v>
      </c>
      <c r="K45" s="66">
        <f t="shared" si="1"/>
        <v>1666</v>
      </c>
      <c r="L45" s="67"/>
      <c r="M45" s="68"/>
      <c r="N45" s="40"/>
    </row>
    <row r="46" spans="1:14" ht="12" customHeight="1">
      <c r="A46" s="75"/>
      <c r="B46" s="59"/>
      <c r="C46" s="60"/>
      <c r="D46" s="75"/>
      <c r="E46" s="61" t="s">
        <v>104</v>
      </c>
      <c r="F46" s="62" t="s">
        <v>105</v>
      </c>
      <c r="G46" s="63" t="s">
        <v>29</v>
      </c>
      <c r="H46" s="63" t="s">
        <v>26</v>
      </c>
      <c r="I46" s="64"/>
      <c r="J46" s="65">
        <f>J45*2</f>
        <v>3920</v>
      </c>
      <c r="K46" s="66">
        <f t="shared" si="1"/>
        <v>3332</v>
      </c>
      <c r="L46" s="67"/>
      <c r="M46" s="68"/>
      <c r="N46" s="40"/>
    </row>
    <row r="47" spans="1:14" ht="14.25" customHeight="1">
      <c r="A47" s="11"/>
      <c r="B47" s="59"/>
      <c r="C47" s="60" t="s">
        <v>106</v>
      </c>
      <c r="D47" s="11"/>
      <c r="E47" s="61" t="s">
        <v>107</v>
      </c>
      <c r="F47" s="62" t="s">
        <v>108</v>
      </c>
      <c r="G47" s="63" t="s">
        <v>25</v>
      </c>
      <c r="H47" s="63" t="s">
        <v>26</v>
      </c>
      <c r="I47" s="64"/>
      <c r="J47" s="65">
        <v>1960</v>
      </c>
      <c r="K47" s="66">
        <f t="shared" si="1"/>
        <v>1666</v>
      </c>
      <c r="L47" s="67"/>
      <c r="M47" s="68"/>
      <c r="N47" s="40"/>
    </row>
    <row r="48" spans="1:14" ht="12" customHeight="1">
      <c r="A48" s="78"/>
      <c r="B48" s="59"/>
      <c r="C48" s="60"/>
      <c r="D48" s="78"/>
      <c r="E48" s="61" t="s">
        <v>109</v>
      </c>
      <c r="F48" s="62" t="s">
        <v>110</v>
      </c>
      <c r="G48" s="63" t="s">
        <v>29</v>
      </c>
      <c r="H48" s="63" t="s">
        <v>26</v>
      </c>
      <c r="I48" s="64"/>
      <c r="J48" s="65">
        <f>J47*2</f>
        <v>3920</v>
      </c>
      <c r="K48" s="66">
        <f t="shared" si="1"/>
        <v>3332</v>
      </c>
      <c r="L48" s="67"/>
      <c r="M48" s="68"/>
      <c r="N48" s="40"/>
    </row>
    <row r="49" spans="1:14" ht="14.25" customHeight="1">
      <c r="A49" s="11"/>
      <c r="B49" s="59"/>
      <c r="C49" s="60" t="s">
        <v>111</v>
      </c>
      <c r="D49" s="11"/>
      <c r="E49" s="61" t="s">
        <v>112</v>
      </c>
      <c r="F49" s="62" t="s">
        <v>113</v>
      </c>
      <c r="G49" s="63" t="s">
        <v>29</v>
      </c>
      <c r="H49" s="63" t="s">
        <v>26</v>
      </c>
      <c r="I49" s="64"/>
      <c r="J49" s="65">
        <v>4660</v>
      </c>
      <c r="K49" s="66">
        <f t="shared" si="1"/>
        <v>3961</v>
      </c>
      <c r="L49" s="67"/>
      <c r="M49" s="68"/>
      <c r="N49" s="40"/>
    </row>
    <row r="50" spans="1:14" ht="18.75" customHeight="1">
      <c r="A50" s="11"/>
      <c r="B50" s="51" t="s">
        <v>114</v>
      </c>
      <c r="C50" s="52" t="s">
        <v>115</v>
      </c>
      <c r="D50" s="52"/>
      <c r="E50" s="52"/>
      <c r="F50" s="52"/>
      <c r="G50" s="52"/>
      <c r="H50" s="52"/>
      <c r="I50" s="70"/>
      <c r="J50" s="71"/>
      <c r="K50" s="72"/>
      <c r="L50" s="52"/>
      <c r="M50" s="70"/>
      <c r="N50" s="40"/>
    </row>
    <row r="51" spans="1:14" ht="12" customHeight="1">
      <c r="A51" s="58"/>
      <c r="B51" s="59"/>
      <c r="C51" s="60" t="s">
        <v>22</v>
      </c>
      <c r="D51" s="58"/>
      <c r="E51" s="61" t="s">
        <v>116</v>
      </c>
      <c r="F51" s="62" t="s">
        <v>117</v>
      </c>
      <c r="G51" s="63" t="s">
        <v>25</v>
      </c>
      <c r="H51" s="63" t="s">
        <v>26</v>
      </c>
      <c r="I51" s="64"/>
      <c r="J51" s="65">
        <v>2280</v>
      </c>
      <c r="K51" s="66">
        <f aca="true" t="shared" si="4" ref="K51:K54">J51*0.85</f>
        <v>1938</v>
      </c>
      <c r="L51" s="67"/>
      <c r="M51" s="68"/>
      <c r="N51" s="40"/>
    </row>
    <row r="52" spans="1:14" ht="12" customHeight="1">
      <c r="A52" s="58"/>
      <c r="B52" s="59"/>
      <c r="C52" s="60"/>
      <c r="D52" s="58"/>
      <c r="E52" s="61" t="s">
        <v>118</v>
      </c>
      <c r="F52" s="62" t="s">
        <v>119</v>
      </c>
      <c r="G52" s="63" t="s">
        <v>29</v>
      </c>
      <c r="H52" s="63" t="s">
        <v>26</v>
      </c>
      <c r="I52" s="64"/>
      <c r="J52" s="65">
        <f>J51*2</f>
        <v>4560</v>
      </c>
      <c r="K52" s="66">
        <f t="shared" si="4"/>
        <v>3876</v>
      </c>
      <c r="L52" s="67"/>
      <c r="M52" s="68"/>
      <c r="N52" s="40"/>
    </row>
    <row r="53" spans="1:14" ht="12.75" customHeight="1">
      <c r="A53" s="84"/>
      <c r="B53" s="59"/>
      <c r="C53" s="60" t="s">
        <v>120</v>
      </c>
      <c r="D53" s="84"/>
      <c r="E53" s="61" t="s">
        <v>121</v>
      </c>
      <c r="F53" s="62" t="s">
        <v>122</v>
      </c>
      <c r="G53" s="63" t="s">
        <v>25</v>
      </c>
      <c r="H53" s="63" t="s">
        <v>26</v>
      </c>
      <c r="I53" s="64"/>
      <c r="J53" s="65">
        <v>2280</v>
      </c>
      <c r="K53" s="66">
        <f t="shared" si="4"/>
        <v>1938</v>
      </c>
      <c r="L53" s="67"/>
      <c r="M53" s="68"/>
      <c r="N53" s="40"/>
    </row>
    <row r="54" spans="1:14" ht="12.75" customHeight="1">
      <c r="A54" s="84"/>
      <c r="B54" s="59"/>
      <c r="C54" s="60"/>
      <c r="D54" s="84"/>
      <c r="E54" s="61" t="s">
        <v>123</v>
      </c>
      <c r="F54" s="62" t="s">
        <v>124</v>
      </c>
      <c r="G54" s="63" t="s">
        <v>29</v>
      </c>
      <c r="H54" s="63" t="s">
        <v>26</v>
      </c>
      <c r="I54" s="64"/>
      <c r="J54" s="65">
        <f>J53*2</f>
        <v>4560</v>
      </c>
      <c r="K54" s="66">
        <f t="shared" si="4"/>
        <v>3876</v>
      </c>
      <c r="L54" s="67"/>
      <c r="M54" s="68"/>
      <c r="N54" s="40"/>
    </row>
    <row r="55" spans="1:14" ht="12" customHeight="1">
      <c r="A55" s="11"/>
      <c r="B55" s="49"/>
      <c r="C55" s="85" t="s">
        <v>125</v>
      </c>
      <c r="D55" s="85"/>
      <c r="E55" s="85"/>
      <c r="F55" s="85"/>
      <c r="G55" s="85"/>
      <c r="H55" s="85"/>
      <c r="I55" s="86"/>
      <c r="J55" s="87"/>
      <c r="K55" s="88"/>
      <c r="L55" s="89"/>
      <c r="M55" s="86"/>
      <c r="N55" s="40"/>
    </row>
    <row r="56" spans="1:14" ht="12" customHeight="1">
      <c r="A56" s="11"/>
      <c r="B56" s="51" t="s">
        <v>20</v>
      </c>
      <c r="C56" s="52" t="s">
        <v>126</v>
      </c>
      <c r="D56" s="52"/>
      <c r="E56" s="52"/>
      <c r="F56" s="52"/>
      <c r="G56" s="52"/>
      <c r="H56" s="52"/>
      <c r="I56" s="57"/>
      <c r="J56" s="90"/>
      <c r="K56" s="91"/>
      <c r="L56" s="92"/>
      <c r="M56" s="57"/>
      <c r="N56" s="40"/>
    </row>
    <row r="57" spans="1:14" ht="12" customHeight="1">
      <c r="A57" s="11"/>
      <c r="B57" s="59"/>
      <c r="C57" s="60" t="s">
        <v>127</v>
      </c>
      <c r="D57" s="11"/>
      <c r="E57" s="61" t="s">
        <v>128</v>
      </c>
      <c r="F57" s="62" t="s">
        <v>129</v>
      </c>
      <c r="G57" s="63" t="s">
        <v>32</v>
      </c>
      <c r="H57" s="63" t="s">
        <v>32</v>
      </c>
      <c r="I57" s="69"/>
      <c r="J57" s="69">
        <v>170</v>
      </c>
      <c r="K57" s="66">
        <f aca="true" t="shared" si="5" ref="K57:K67">J57*0.85</f>
        <v>144.5</v>
      </c>
      <c r="L57" s="67"/>
      <c r="M57" s="68"/>
      <c r="N57" s="40"/>
    </row>
    <row r="58" spans="1:14" ht="12" customHeight="1">
      <c r="A58" s="11"/>
      <c r="B58" s="59"/>
      <c r="C58" s="60" t="s">
        <v>130</v>
      </c>
      <c r="D58" s="11"/>
      <c r="E58" s="61" t="s">
        <v>131</v>
      </c>
      <c r="F58" s="62" t="s">
        <v>132</v>
      </c>
      <c r="G58" s="63" t="s">
        <v>32</v>
      </c>
      <c r="H58" s="63" t="s">
        <v>32</v>
      </c>
      <c r="I58" s="69"/>
      <c r="J58" s="69">
        <v>170</v>
      </c>
      <c r="K58" s="66">
        <f t="shared" si="5"/>
        <v>144.5</v>
      </c>
      <c r="L58" s="67"/>
      <c r="M58" s="68"/>
      <c r="N58" s="40"/>
    </row>
    <row r="59" spans="1:14" ht="12.75" customHeight="1">
      <c r="A59" s="11"/>
      <c r="B59" s="59"/>
      <c r="C59" s="60" t="s">
        <v>133</v>
      </c>
      <c r="D59" s="11"/>
      <c r="E59" s="61" t="s">
        <v>134</v>
      </c>
      <c r="F59" s="62" t="s">
        <v>135</v>
      </c>
      <c r="G59" s="63" t="s">
        <v>25</v>
      </c>
      <c r="H59" s="63" t="s">
        <v>136</v>
      </c>
      <c r="I59" s="64"/>
      <c r="J59" s="65">
        <v>210</v>
      </c>
      <c r="K59" s="66">
        <f t="shared" si="5"/>
        <v>178.5</v>
      </c>
      <c r="L59" s="67"/>
      <c r="M59" s="68"/>
      <c r="N59" s="40"/>
    </row>
    <row r="60" spans="1:14" ht="12" customHeight="1">
      <c r="A60" s="11"/>
      <c r="B60" s="59"/>
      <c r="C60" s="60"/>
      <c r="D60" s="11"/>
      <c r="E60" s="61" t="s">
        <v>137</v>
      </c>
      <c r="F60" s="62" t="s">
        <v>138</v>
      </c>
      <c r="G60" s="63" t="s">
        <v>139</v>
      </c>
      <c r="H60" s="63" t="s">
        <v>139</v>
      </c>
      <c r="I60" s="69"/>
      <c r="J60" s="69">
        <v>310</v>
      </c>
      <c r="K60" s="66">
        <f t="shared" si="5"/>
        <v>263.5</v>
      </c>
      <c r="L60" s="67"/>
      <c r="M60" s="68"/>
      <c r="N60" s="40"/>
    </row>
    <row r="61" spans="1:14" ht="14.25" customHeight="1">
      <c r="A61" s="11"/>
      <c r="B61" s="59"/>
      <c r="C61" s="60"/>
      <c r="D61" s="11"/>
      <c r="E61" s="61" t="s">
        <v>140</v>
      </c>
      <c r="F61" s="62" t="s">
        <v>141</v>
      </c>
      <c r="G61" s="63" t="s">
        <v>142</v>
      </c>
      <c r="H61" s="63" t="s">
        <v>143</v>
      </c>
      <c r="I61" s="64"/>
      <c r="J61" s="65">
        <v>1325</v>
      </c>
      <c r="K61" s="66">
        <f t="shared" si="5"/>
        <v>1126.25</v>
      </c>
      <c r="L61" s="67"/>
      <c r="M61" s="68"/>
      <c r="N61" s="40"/>
    </row>
    <row r="62" spans="1:14" ht="14.25" customHeight="1">
      <c r="A62" s="11"/>
      <c r="B62" s="59"/>
      <c r="C62" s="60"/>
      <c r="D62" s="11"/>
      <c r="E62" s="61" t="s">
        <v>144</v>
      </c>
      <c r="F62" s="62" t="s">
        <v>145</v>
      </c>
      <c r="G62" s="63" t="s">
        <v>142</v>
      </c>
      <c r="H62" s="63" t="s">
        <v>143</v>
      </c>
      <c r="I62" s="69"/>
      <c r="J62" s="69">
        <v>1325</v>
      </c>
      <c r="K62" s="66">
        <f t="shared" si="5"/>
        <v>1126.25</v>
      </c>
      <c r="L62" s="67"/>
      <c r="M62" s="68"/>
      <c r="N62" s="40"/>
    </row>
    <row r="63" spans="1:14" ht="12.75" customHeight="1">
      <c r="A63" s="11"/>
      <c r="B63" s="59"/>
      <c r="C63" s="60"/>
      <c r="D63" s="11"/>
      <c r="E63" s="61" t="s">
        <v>146</v>
      </c>
      <c r="F63" s="62" t="s">
        <v>147</v>
      </c>
      <c r="G63" s="63" t="s">
        <v>142</v>
      </c>
      <c r="H63" s="63" t="s">
        <v>143</v>
      </c>
      <c r="I63" s="64"/>
      <c r="J63" s="65">
        <v>1390</v>
      </c>
      <c r="K63" s="66">
        <f t="shared" si="5"/>
        <v>1181.5</v>
      </c>
      <c r="L63" s="67"/>
      <c r="M63" s="68"/>
      <c r="N63" s="40"/>
    </row>
    <row r="64" spans="1:14" ht="12" customHeight="1">
      <c r="A64" s="11"/>
      <c r="B64" s="59"/>
      <c r="C64" s="60" t="s">
        <v>148</v>
      </c>
      <c r="D64" s="11"/>
      <c r="E64" s="61" t="s">
        <v>149</v>
      </c>
      <c r="F64" s="62" t="s">
        <v>150</v>
      </c>
      <c r="G64" s="63" t="s">
        <v>151</v>
      </c>
      <c r="H64" s="63" t="s">
        <v>152</v>
      </c>
      <c r="I64" s="64"/>
      <c r="J64" s="65">
        <v>2960</v>
      </c>
      <c r="K64" s="66">
        <f t="shared" si="5"/>
        <v>2516</v>
      </c>
      <c r="L64" s="67"/>
      <c r="M64" s="68"/>
      <c r="N64" s="40"/>
    </row>
    <row r="65" spans="1:14" ht="12" customHeight="1">
      <c r="A65" s="11"/>
      <c r="B65" s="59"/>
      <c r="C65" s="60" t="s">
        <v>148</v>
      </c>
      <c r="D65" s="11"/>
      <c r="E65" s="61" t="s">
        <v>153</v>
      </c>
      <c r="F65" s="62" t="s">
        <v>154</v>
      </c>
      <c r="G65" s="63" t="s">
        <v>155</v>
      </c>
      <c r="H65" s="63" t="s">
        <v>152</v>
      </c>
      <c r="I65" s="64"/>
      <c r="J65" s="69"/>
      <c r="K65" s="66">
        <f t="shared" si="5"/>
        <v>0</v>
      </c>
      <c r="L65" s="67"/>
      <c r="M65" s="68"/>
      <c r="N65" s="40"/>
    </row>
    <row r="66" spans="1:14" ht="12" customHeight="1">
      <c r="A66" s="11"/>
      <c r="B66" s="59"/>
      <c r="C66" s="60" t="s">
        <v>148</v>
      </c>
      <c r="D66" s="11"/>
      <c r="E66" s="61" t="s">
        <v>156</v>
      </c>
      <c r="F66" s="62" t="s">
        <v>157</v>
      </c>
      <c r="G66" s="63" t="s">
        <v>155</v>
      </c>
      <c r="H66" s="63" t="s">
        <v>158</v>
      </c>
      <c r="I66" s="64"/>
      <c r="J66" s="69"/>
      <c r="K66" s="66">
        <f t="shared" si="5"/>
        <v>0</v>
      </c>
      <c r="L66" s="67"/>
      <c r="M66" s="68"/>
      <c r="N66" s="40"/>
    </row>
    <row r="67" spans="1:14" ht="12" customHeight="1">
      <c r="A67" s="11"/>
      <c r="B67" s="59"/>
      <c r="C67" s="60" t="s">
        <v>159</v>
      </c>
      <c r="D67" s="11"/>
      <c r="E67" s="61" t="s">
        <v>160</v>
      </c>
      <c r="F67" s="62" t="s">
        <v>161</v>
      </c>
      <c r="G67" s="63" t="s">
        <v>162</v>
      </c>
      <c r="H67" s="63" t="s">
        <v>152</v>
      </c>
      <c r="I67" s="64"/>
      <c r="J67" s="69"/>
      <c r="K67" s="66">
        <f t="shared" si="5"/>
        <v>0</v>
      </c>
      <c r="L67" s="67"/>
      <c r="M67" s="68"/>
      <c r="N67" s="40"/>
    </row>
    <row r="68" spans="1:14" ht="12" customHeight="1">
      <c r="A68" s="11"/>
      <c r="B68" s="93" t="s">
        <v>163</v>
      </c>
      <c r="C68" s="50" t="s">
        <v>164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40"/>
    </row>
    <row r="69" spans="1:14" ht="12" customHeight="1">
      <c r="A69" s="11"/>
      <c r="B69" s="51" t="s">
        <v>33</v>
      </c>
      <c r="C69" s="52" t="s">
        <v>126</v>
      </c>
      <c r="D69" s="52"/>
      <c r="E69" s="52"/>
      <c r="F69" s="52"/>
      <c r="G69" s="52"/>
      <c r="H69" s="52"/>
      <c r="I69" s="70"/>
      <c r="J69" s="71"/>
      <c r="K69" s="72"/>
      <c r="L69" s="52"/>
      <c r="M69" s="70"/>
      <c r="N69" s="40"/>
    </row>
    <row r="70" spans="1:14" ht="12" customHeight="1">
      <c r="A70" s="84"/>
      <c r="B70" s="80"/>
      <c r="C70" s="60" t="s">
        <v>165</v>
      </c>
      <c r="D70" s="84"/>
      <c r="E70" s="61" t="s">
        <v>166</v>
      </c>
      <c r="F70" s="62" t="s">
        <v>167</v>
      </c>
      <c r="G70" s="63" t="s">
        <v>25</v>
      </c>
      <c r="H70" s="63" t="s">
        <v>26</v>
      </c>
      <c r="I70" s="64"/>
      <c r="J70" s="65">
        <v>3575</v>
      </c>
      <c r="K70" s="66">
        <f aca="true" t="shared" si="6" ref="K70:K75">J70*0.85</f>
        <v>3038.75</v>
      </c>
      <c r="L70" s="67"/>
      <c r="M70" s="68"/>
      <c r="N70" s="40"/>
    </row>
    <row r="71" spans="1:14" ht="12" customHeight="1">
      <c r="A71" s="84"/>
      <c r="B71" s="59"/>
      <c r="C71" s="60"/>
      <c r="D71" s="84"/>
      <c r="E71" s="61" t="s">
        <v>168</v>
      </c>
      <c r="F71" s="62" t="s">
        <v>169</v>
      </c>
      <c r="G71" s="63" t="s">
        <v>29</v>
      </c>
      <c r="H71" s="63" t="s">
        <v>26</v>
      </c>
      <c r="I71" s="64"/>
      <c r="J71" s="65">
        <f>J70*2</f>
        <v>7150</v>
      </c>
      <c r="K71" s="66">
        <f t="shared" si="6"/>
        <v>6077.5</v>
      </c>
      <c r="L71" s="67"/>
      <c r="M71" s="68"/>
      <c r="N71" s="40"/>
    </row>
    <row r="72" spans="1:14" ht="12" customHeight="1">
      <c r="A72" s="79"/>
      <c r="B72" s="59"/>
      <c r="C72" s="60" t="s">
        <v>170</v>
      </c>
      <c r="D72" s="79"/>
      <c r="E72" s="61" t="s">
        <v>171</v>
      </c>
      <c r="F72" s="62" t="s">
        <v>172</v>
      </c>
      <c r="G72" s="63" t="s">
        <v>25</v>
      </c>
      <c r="H72" s="63" t="s">
        <v>26</v>
      </c>
      <c r="I72" s="64"/>
      <c r="J72" s="65">
        <v>3575</v>
      </c>
      <c r="K72" s="66">
        <f t="shared" si="6"/>
        <v>3038.75</v>
      </c>
      <c r="L72" s="67"/>
      <c r="M72" s="68"/>
      <c r="N72" s="40"/>
    </row>
    <row r="73" spans="1:14" ht="12" customHeight="1">
      <c r="A73" s="79"/>
      <c r="B73" s="59"/>
      <c r="C73" s="60"/>
      <c r="D73" s="79"/>
      <c r="E73" s="61" t="s">
        <v>173</v>
      </c>
      <c r="F73" s="62" t="s">
        <v>174</v>
      </c>
      <c r="G73" s="63" t="s">
        <v>29</v>
      </c>
      <c r="H73" s="63" t="s">
        <v>26</v>
      </c>
      <c r="I73" s="64"/>
      <c r="J73" s="65">
        <f>J72*2</f>
        <v>7150</v>
      </c>
      <c r="K73" s="66">
        <f t="shared" si="6"/>
        <v>6077.5</v>
      </c>
      <c r="L73" s="67"/>
      <c r="M73" s="68"/>
      <c r="N73" s="40"/>
    </row>
    <row r="74" spans="1:14" ht="12.75" customHeight="1">
      <c r="A74" s="75"/>
      <c r="B74" s="80"/>
      <c r="C74" s="60" t="s">
        <v>175</v>
      </c>
      <c r="D74" s="75"/>
      <c r="E74" s="61" t="s">
        <v>176</v>
      </c>
      <c r="F74" s="62" t="s">
        <v>177</v>
      </c>
      <c r="G74" s="63" t="s">
        <v>25</v>
      </c>
      <c r="H74" s="63" t="s">
        <v>26</v>
      </c>
      <c r="I74" s="64"/>
      <c r="J74" s="65">
        <v>3575</v>
      </c>
      <c r="K74" s="66">
        <f t="shared" si="6"/>
        <v>3038.75</v>
      </c>
      <c r="L74" s="67"/>
      <c r="M74" s="68"/>
      <c r="N74" s="40"/>
    </row>
    <row r="75" spans="1:14" ht="12" customHeight="1">
      <c r="A75" s="58"/>
      <c r="B75" s="59"/>
      <c r="C75" s="60"/>
      <c r="D75" s="58"/>
      <c r="E75" s="61" t="s">
        <v>178</v>
      </c>
      <c r="F75" s="62" t="s">
        <v>179</v>
      </c>
      <c r="G75" s="63" t="s">
        <v>29</v>
      </c>
      <c r="H75" s="63" t="s">
        <v>26</v>
      </c>
      <c r="I75" s="64"/>
      <c r="J75" s="65">
        <f>J74*2</f>
        <v>7150</v>
      </c>
      <c r="K75" s="66">
        <f t="shared" si="6"/>
        <v>6077.5</v>
      </c>
      <c r="L75" s="67"/>
      <c r="M75" s="68"/>
      <c r="N75" s="40"/>
    </row>
    <row r="76" spans="1:14" ht="12" customHeight="1">
      <c r="A76" s="11"/>
      <c r="B76" s="51" t="s">
        <v>114</v>
      </c>
      <c r="C76" s="52" t="s">
        <v>114</v>
      </c>
      <c r="D76" s="52"/>
      <c r="E76" s="52"/>
      <c r="F76" s="52"/>
      <c r="G76" s="52"/>
      <c r="H76" s="52"/>
      <c r="I76" s="70"/>
      <c r="J76" s="71"/>
      <c r="K76" s="72"/>
      <c r="L76" s="52"/>
      <c r="M76" s="70"/>
      <c r="N76" s="40"/>
    </row>
    <row r="77" spans="1:14" ht="12" customHeight="1">
      <c r="A77" s="58"/>
      <c r="B77" s="80"/>
      <c r="C77" s="60" t="s">
        <v>180</v>
      </c>
      <c r="D77" s="58"/>
      <c r="E77" s="61" t="s">
        <v>181</v>
      </c>
      <c r="F77" s="62" t="s">
        <v>182</v>
      </c>
      <c r="G77" s="63" t="s">
        <v>25</v>
      </c>
      <c r="H77" s="63" t="s">
        <v>26</v>
      </c>
      <c r="I77" s="64"/>
      <c r="J77" s="65">
        <v>4130</v>
      </c>
      <c r="K77" s="66">
        <f aca="true" t="shared" si="7" ref="K77:K78">J77*0.85</f>
        <v>3510.5</v>
      </c>
      <c r="L77" s="67"/>
      <c r="M77" s="68"/>
      <c r="N77" s="40"/>
    </row>
    <row r="78" spans="1:14" ht="12" customHeight="1">
      <c r="A78" s="58"/>
      <c r="B78" s="59"/>
      <c r="C78" s="60"/>
      <c r="D78" s="58"/>
      <c r="E78" s="61" t="s">
        <v>183</v>
      </c>
      <c r="F78" s="62" t="s">
        <v>184</v>
      </c>
      <c r="G78" s="63" t="s">
        <v>29</v>
      </c>
      <c r="H78" s="63" t="s">
        <v>26</v>
      </c>
      <c r="I78" s="64"/>
      <c r="J78" s="65">
        <f>J77*2</f>
        <v>8260</v>
      </c>
      <c r="K78" s="66">
        <f t="shared" si="7"/>
        <v>7021</v>
      </c>
      <c r="L78" s="67"/>
      <c r="M78" s="68"/>
      <c r="N78" s="40"/>
    </row>
    <row r="79" spans="1:14" ht="12" customHeight="1">
      <c r="A79" s="11"/>
      <c r="B79" s="49"/>
      <c r="C79" s="50" t="s">
        <v>185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40"/>
    </row>
    <row r="80" spans="1:14" ht="12" customHeight="1">
      <c r="A80" s="11"/>
      <c r="B80" s="51" t="s">
        <v>186</v>
      </c>
      <c r="C80" s="52" t="s">
        <v>187</v>
      </c>
      <c r="D80" s="52"/>
      <c r="E80" s="52"/>
      <c r="F80" s="52"/>
      <c r="G80" s="52"/>
      <c r="H80" s="52"/>
      <c r="I80" s="70"/>
      <c r="J80" s="71"/>
      <c r="K80" s="72"/>
      <c r="L80" s="52"/>
      <c r="M80" s="70"/>
      <c r="N80" s="40"/>
    </row>
    <row r="81" spans="1:14" ht="12.75" customHeight="1">
      <c r="A81" s="11"/>
      <c r="B81" s="59"/>
      <c r="C81" s="60" t="s">
        <v>49</v>
      </c>
      <c r="D81" s="11"/>
      <c r="E81" s="61" t="s">
        <v>188</v>
      </c>
      <c r="F81" s="62" t="s">
        <v>189</v>
      </c>
      <c r="G81" s="63" t="s">
        <v>25</v>
      </c>
      <c r="H81" s="63" t="s">
        <v>26</v>
      </c>
      <c r="I81" s="64"/>
      <c r="J81" s="65">
        <v>1960</v>
      </c>
      <c r="K81" s="66">
        <f aca="true" t="shared" si="8" ref="K81:K90">J81*0.85</f>
        <v>1666</v>
      </c>
      <c r="L81" s="67"/>
      <c r="M81" s="68"/>
      <c r="N81" s="40"/>
    </row>
    <row r="82" spans="1:14" ht="12" customHeight="1">
      <c r="A82" s="11"/>
      <c r="B82" s="59"/>
      <c r="C82" s="60"/>
      <c r="D82" s="11"/>
      <c r="E82" s="61" t="s">
        <v>190</v>
      </c>
      <c r="F82" s="62" t="s">
        <v>191</v>
      </c>
      <c r="G82" s="63" t="s">
        <v>29</v>
      </c>
      <c r="H82" s="63" t="s">
        <v>26</v>
      </c>
      <c r="I82" s="64"/>
      <c r="J82" s="65">
        <f>J81*2</f>
        <v>3920</v>
      </c>
      <c r="K82" s="66">
        <f t="shared" si="8"/>
        <v>3332</v>
      </c>
      <c r="L82" s="67"/>
      <c r="M82" s="68"/>
      <c r="N82" s="40"/>
    </row>
    <row r="83" spans="1:14" ht="12" customHeight="1">
      <c r="A83" s="11"/>
      <c r="B83" s="59"/>
      <c r="C83" s="60" t="s">
        <v>56</v>
      </c>
      <c r="D83" s="11"/>
      <c r="E83" s="61" t="s">
        <v>192</v>
      </c>
      <c r="F83" s="62" t="s">
        <v>193</v>
      </c>
      <c r="G83" s="63" t="s">
        <v>25</v>
      </c>
      <c r="H83" s="63" t="s">
        <v>26</v>
      </c>
      <c r="I83" s="64"/>
      <c r="J83" s="65">
        <v>1960</v>
      </c>
      <c r="K83" s="66">
        <f t="shared" si="8"/>
        <v>1666</v>
      </c>
      <c r="L83" s="67"/>
      <c r="M83" s="68"/>
      <c r="N83" s="40"/>
    </row>
    <row r="84" spans="1:14" ht="12" customHeight="1">
      <c r="A84" s="11"/>
      <c r="B84" s="59"/>
      <c r="C84" s="60"/>
      <c r="D84" s="11"/>
      <c r="E84" s="61" t="s">
        <v>194</v>
      </c>
      <c r="F84" s="62" t="s">
        <v>195</v>
      </c>
      <c r="G84" s="63" t="s">
        <v>29</v>
      </c>
      <c r="H84" s="63" t="s">
        <v>26</v>
      </c>
      <c r="I84" s="64"/>
      <c r="J84" s="65">
        <f>J83*2</f>
        <v>3920</v>
      </c>
      <c r="K84" s="66">
        <f t="shared" si="8"/>
        <v>3332</v>
      </c>
      <c r="L84" s="67"/>
      <c r="M84" s="68"/>
      <c r="N84" s="40"/>
    </row>
    <row r="85" spans="1:14" ht="12" customHeight="1">
      <c r="A85" s="58"/>
      <c r="B85" s="59"/>
      <c r="C85" s="60" t="s">
        <v>180</v>
      </c>
      <c r="D85" s="58"/>
      <c r="E85" s="61" t="s">
        <v>196</v>
      </c>
      <c r="F85" s="62" t="s">
        <v>197</v>
      </c>
      <c r="G85" s="63" t="s">
        <v>25</v>
      </c>
      <c r="H85" s="63" t="s">
        <v>26</v>
      </c>
      <c r="I85" s="64"/>
      <c r="J85" s="65">
        <v>1960</v>
      </c>
      <c r="K85" s="66">
        <f t="shared" si="8"/>
        <v>1666</v>
      </c>
      <c r="L85" s="67"/>
      <c r="M85" s="68"/>
      <c r="N85" s="40"/>
    </row>
    <row r="86" spans="1:14" ht="12" customHeight="1">
      <c r="A86" s="58"/>
      <c r="B86" s="59"/>
      <c r="C86" s="60"/>
      <c r="D86" s="58"/>
      <c r="E86" s="61" t="s">
        <v>198</v>
      </c>
      <c r="F86" s="62" t="s">
        <v>199</v>
      </c>
      <c r="G86" s="63" t="s">
        <v>29</v>
      </c>
      <c r="H86" s="63" t="s">
        <v>26</v>
      </c>
      <c r="I86" s="64"/>
      <c r="J86" s="65">
        <f>J85*2</f>
        <v>3920</v>
      </c>
      <c r="K86" s="66">
        <f t="shared" si="8"/>
        <v>3332</v>
      </c>
      <c r="L86" s="67"/>
      <c r="M86" s="68"/>
      <c r="N86" s="40"/>
    </row>
    <row r="87" spans="1:14" ht="12" customHeight="1">
      <c r="A87" s="94"/>
      <c r="B87" s="59"/>
      <c r="C87" s="60" t="s">
        <v>71</v>
      </c>
      <c r="D87" s="94"/>
      <c r="E87" s="61" t="s">
        <v>200</v>
      </c>
      <c r="F87" s="62" t="s">
        <v>201</v>
      </c>
      <c r="G87" s="63" t="s">
        <v>25</v>
      </c>
      <c r="H87" s="63" t="s">
        <v>26</v>
      </c>
      <c r="I87" s="64"/>
      <c r="J87" s="65">
        <v>1960</v>
      </c>
      <c r="K87" s="66">
        <f t="shared" si="8"/>
        <v>1666</v>
      </c>
      <c r="L87" s="67"/>
      <c r="M87" s="68"/>
      <c r="N87" s="40"/>
    </row>
    <row r="88" spans="1:14" ht="12.75" customHeight="1">
      <c r="A88" s="94"/>
      <c r="B88" s="59"/>
      <c r="C88" s="60"/>
      <c r="D88" s="94"/>
      <c r="E88" s="61" t="s">
        <v>202</v>
      </c>
      <c r="F88" s="62" t="s">
        <v>203</v>
      </c>
      <c r="G88" s="63" t="s">
        <v>29</v>
      </c>
      <c r="H88" s="63" t="s">
        <v>26</v>
      </c>
      <c r="I88" s="64"/>
      <c r="J88" s="65">
        <f>J87*2</f>
        <v>3920</v>
      </c>
      <c r="K88" s="66">
        <f t="shared" si="8"/>
        <v>3332</v>
      </c>
      <c r="L88" s="67"/>
      <c r="M88" s="68"/>
      <c r="N88" s="40"/>
    </row>
    <row r="89" spans="1:14" ht="12" customHeight="1">
      <c r="A89" s="95"/>
      <c r="B89" s="59"/>
      <c r="C89" s="60" t="s">
        <v>204</v>
      </c>
      <c r="D89" s="95"/>
      <c r="E89" s="61" t="s">
        <v>205</v>
      </c>
      <c r="F89" s="62" t="s">
        <v>206</v>
      </c>
      <c r="G89" s="63" t="s">
        <v>25</v>
      </c>
      <c r="H89" s="63" t="s">
        <v>26</v>
      </c>
      <c r="I89" s="64"/>
      <c r="J89" s="65">
        <v>2593</v>
      </c>
      <c r="K89" s="66">
        <f t="shared" si="8"/>
        <v>2204.0499999999997</v>
      </c>
      <c r="L89" s="67"/>
      <c r="M89" s="68"/>
      <c r="N89" s="40"/>
    </row>
    <row r="90" spans="1:14" ht="12" customHeight="1">
      <c r="A90" s="95"/>
      <c r="B90" s="59"/>
      <c r="C90" s="60"/>
      <c r="D90" s="95"/>
      <c r="E90" s="61" t="s">
        <v>207</v>
      </c>
      <c r="F90" s="62" t="s">
        <v>208</v>
      </c>
      <c r="G90" s="63" t="s">
        <v>29</v>
      </c>
      <c r="H90" s="63" t="s">
        <v>26</v>
      </c>
      <c r="I90" s="64"/>
      <c r="J90" s="65">
        <f>J89*2</f>
        <v>5186</v>
      </c>
      <c r="K90" s="66">
        <f t="shared" si="8"/>
        <v>4408.099999999999</v>
      </c>
      <c r="L90" s="67"/>
      <c r="M90" s="68"/>
      <c r="N90" s="40"/>
    </row>
    <row r="91" spans="1:14" ht="12.75" customHeight="1">
      <c r="A91" s="11"/>
      <c r="B91" s="51" t="s">
        <v>209</v>
      </c>
      <c r="C91" s="52" t="s">
        <v>210</v>
      </c>
      <c r="D91" s="52"/>
      <c r="E91" s="52"/>
      <c r="F91" s="52"/>
      <c r="G91" s="52"/>
      <c r="H91" s="52"/>
      <c r="I91" s="70"/>
      <c r="J91" s="71"/>
      <c r="K91" s="72"/>
      <c r="L91" s="52"/>
      <c r="M91" s="70"/>
      <c r="N91" s="40"/>
    </row>
    <row r="92" spans="1:14" ht="12" customHeight="1">
      <c r="A92" s="58"/>
      <c r="B92" s="59"/>
      <c r="C92" s="60" t="s">
        <v>180</v>
      </c>
      <c r="D92" s="58"/>
      <c r="E92" s="61" t="s">
        <v>211</v>
      </c>
      <c r="F92" s="62" t="s">
        <v>212</v>
      </c>
      <c r="G92" s="63" t="s">
        <v>25</v>
      </c>
      <c r="H92" s="63" t="s">
        <v>26</v>
      </c>
      <c r="I92" s="64"/>
      <c r="J92" s="65">
        <v>2455</v>
      </c>
      <c r="K92" s="66">
        <f aca="true" t="shared" si="9" ref="K92:K101">J92*0.85</f>
        <v>2086.75</v>
      </c>
      <c r="L92" s="67"/>
      <c r="M92" s="68"/>
      <c r="N92" s="40"/>
    </row>
    <row r="93" spans="1:14" ht="12" customHeight="1">
      <c r="A93" s="58"/>
      <c r="B93" s="59"/>
      <c r="C93" s="60"/>
      <c r="D93" s="58"/>
      <c r="E93" s="61" t="s">
        <v>213</v>
      </c>
      <c r="F93" s="62" t="s">
        <v>214</v>
      </c>
      <c r="G93" s="63" t="s">
        <v>29</v>
      </c>
      <c r="H93" s="63" t="s">
        <v>26</v>
      </c>
      <c r="I93" s="64"/>
      <c r="J93" s="65">
        <f>J92*2</f>
        <v>4910</v>
      </c>
      <c r="K93" s="66">
        <f t="shared" si="9"/>
        <v>4173.5</v>
      </c>
      <c r="L93" s="67"/>
      <c r="M93" s="68"/>
      <c r="N93" s="40"/>
    </row>
    <row r="94" spans="1:14" ht="12" customHeight="1">
      <c r="A94" s="96"/>
      <c r="B94" s="59"/>
      <c r="C94" s="60" t="s">
        <v>215</v>
      </c>
      <c r="D94" s="96"/>
      <c r="E94" s="61" t="s">
        <v>216</v>
      </c>
      <c r="F94" s="62" t="s">
        <v>217</v>
      </c>
      <c r="G94" s="63" t="s">
        <v>25</v>
      </c>
      <c r="H94" s="63" t="s">
        <v>26</v>
      </c>
      <c r="I94" s="64"/>
      <c r="J94" s="65">
        <v>2455</v>
      </c>
      <c r="K94" s="66">
        <f t="shared" si="9"/>
        <v>2086.75</v>
      </c>
      <c r="L94" s="67"/>
      <c r="M94" s="68"/>
      <c r="N94" s="40"/>
    </row>
    <row r="95" spans="1:14" ht="12" customHeight="1">
      <c r="A95" s="96"/>
      <c r="B95" s="59"/>
      <c r="C95" s="60"/>
      <c r="D95" s="96"/>
      <c r="E95" s="61" t="s">
        <v>218</v>
      </c>
      <c r="F95" s="62" t="s">
        <v>219</v>
      </c>
      <c r="G95" s="63" t="s">
        <v>29</v>
      </c>
      <c r="H95" s="63" t="s">
        <v>26</v>
      </c>
      <c r="I95" s="64"/>
      <c r="J95" s="65">
        <f>J94*2</f>
        <v>4910</v>
      </c>
      <c r="K95" s="66">
        <f t="shared" si="9"/>
        <v>4173.5</v>
      </c>
      <c r="L95" s="67"/>
      <c r="M95" s="68"/>
      <c r="N95" s="40"/>
    </row>
    <row r="96" spans="1:14" ht="12" customHeight="1">
      <c r="A96" s="11"/>
      <c r="B96" s="59"/>
      <c r="C96" s="60" t="s">
        <v>56</v>
      </c>
      <c r="D96" s="11"/>
      <c r="E96" s="97" t="s">
        <v>220</v>
      </c>
      <c r="F96" s="62" t="s">
        <v>221</v>
      </c>
      <c r="G96" s="63" t="s">
        <v>25</v>
      </c>
      <c r="H96" s="63" t="s">
        <v>26</v>
      </c>
      <c r="I96" s="69"/>
      <c r="J96" s="69">
        <v>2455</v>
      </c>
      <c r="K96" s="66">
        <f t="shared" si="9"/>
        <v>2086.75</v>
      </c>
      <c r="L96" s="67"/>
      <c r="M96" s="68"/>
      <c r="N96" s="40"/>
    </row>
    <row r="97" spans="1:14" ht="12" customHeight="1">
      <c r="A97" s="11"/>
      <c r="B97" s="59"/>
      <c r="C97" s="60"/>
      <c r="D97" s="11"/>
      <c r="E97" s="97" t="s">
        <v>222</v>
      </c>
      <c r="F97" s="62" t="s">
        <v>223</v>
      </c>
      <c r="G97" s="63" t="s">
        <v>29</v>
      </c>
      <c r="H97" s="63" t="s">
        <v>26</v>
      </c>
      <c r="I97" s="69"/>
      <c r="J97" s="69">
        <f>J96*2</f>
        <v>4910</v>
      </c>
      <c r="K97" s="66">
        <f t="shared" si="9"/>
        <v>4173.5</v>
      </c>
      <c r="L97" s="67"/>
      <c r="M97" s="68"/>
      <c r="N97" s="40"/>
    </row>
    <row r="98" spans="1:14" ht="14.25" customHeight="1">
      <c r="A98" s="78"/>
      <c r="B98" s="59"/>
      <c r="C98" s="60" t="s">
        <v>76</v>
      </c>
      <c r="D98" s="78"/>
      <c r="E98" s="97" t="s">
        <v>224</v>
      </c>
      <c r="F98" s="62" t="s">
        <v>225</v>
      </c>
      <c r="G98" s="63" t="s">
        <v>25</v>
      </c>
      <c r="H98" s="63" t="s">
        <v>26</v>
      </c>
      <c r="I98" s="64"/>
      <c r="J98" s="65">
        <v>2455</v>
      </c>
      <c r="K98" s="66">
        <f t="shared" si="9"/>
        <v>2086.75</v>
      </c>
      <c r="L98" s="67"/>
      <c r="M98" s="68"/>
      <c r="N98" s="40"/>
    </row>
    <row r="99" spans="1:14" ht="12.75" customHeight="1">
      <c r="A99" s="78"/>
      <c r="B99" s="59"/>
      <c r="C99" s="60"/>
      <c r="D99" s="78"/>
      <c r="E99" s="97" t="s">
        <v>226</v>
      </c>
      <c r="F99" s="62" t="s">
        <v>227</v>
      </c>
      <c r="G99" s="63" t="s">
        <v>29</v>
      </c>
      <c r="H99" s="63" t="s">
        <v>26</v>
      </c>
      <c r="I99" s="64"/>
      <c r="J99" s="65">
        <f>J98*2</f>
        <v>4910</v>
      </c>
      <c r="K99" s="66">
        <f t="shared" si="9"/>
        <v>4173.5</v>
      </c>
      <c r="L99" s="67"/>
      <c r="M99" s="68"/>
      <c r="N99" s="40"/>
    </row>
    <row r="100" spans="1:14" ht="12" customHeight="1">
      <c r="A100" s="75"/>
      <c r="B100" s="59"/>
      <c r="C100" s="60" t="s">
        <v>120</v>
      </c>
      <c r="D100" s="75"/>
      <c r="E100" s="61" t="s">
        <v>228</v>
      </c>
      <c r="F100" s="62" t="s">
        <v>229</v>
      </c>
      <c r="G100" s="63" t="s">
        <v>25</v>
      </c>
      <c r="H100" s="63" t="s">
        <v>26</v>
      </c>
      <c r="I100" s="64"/>
      <c r="J100" s="65">
        <v>2455</v>
      </c>
      <c r="K100" s="66">
        <f t="shared" si="9"/>
        <v>2086.75</v>
      </c>
      <c r="L100" s="67"/>
      <c r="M100" s="68"/>
      <c r="N100" s="40"/>
    </row>
    <row r="101" spans="1:14" ht="12" customHeight="1">
      <c r="A101" s="75"/>
      <c r="B101" s="59"/>
      <c r="C101" s="60"/>
      <c r="D101" s="75"/>
      <c r="E101" s="61" t="s">
        <v>230</v>
      </c>
      <c r="F101" s="62" t="s">
        <v>231</v>
      </c>
      <c r="G101" s="63" t="s">
        <v>29</v>
      </c>
      <c r="H101" s="63" t="s">
        <v>26</v>
      </c>
      <c r="I101" s="64"/>
      <c r="J101" s="65">
        <f>J100*2</f>
        <v>4910</v>
      </c>
      <c r="K101" s="66">
        <f t="shared" si="9"/>
        <v>4173.5</v>
      </c>
      <c r="L101" s="67"/>
      <c r="M101" s="68"/>
      <c r="N101" s="40"/>
    </row>
    <row r="102" spans="1:14" ht="24" customHeight="1">
      <c r="A102" s="11"/>
      <c r="B102" s="51" t="s">
        <v>232</v>
      </c>
      <c r="C102" s="98" t="s">
        <v>233</v>
      </c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40"/>
    </row>
    <row r="103" spans="1:14" ht="12.75" customHeight="1">
      <c r="A103" s="58"/>
      <c r="B103" s="80"/>
      <c r="C103" s="60" t="s">
        <v>180</v>
      </c>
      <c r="D103" s="58"/>
      <c r="E103" s="61" t="s">
        <v>234</v>
      </c>
      <c r="F103" s="62" t="s">
        <v>235</v>
      </c>
      <c r="G103" s="63" t="s">
        <v>25</v>
      </c>
      <c r="H103" s="63" t="s">
        <v>26</v>
      </c>
      <c r="I103" s="64"/>
      <c r="J103" s="65">
        <v>3710</v>
      </c>
      <c r="K103" s="66">
        <f aca="true" t="shared" si="10" ref="K103:K112">J103*0.85</f>
        <v>3153.5</v>
      </c>
      <c r="L103" s="67"/>
      <c r="M103" s="68"/>
      <c r="N103" s="40"/>
    </row>
    <row r="104" spans="1:14" ht="12" customHeight="1">
      <c r="A104" s="58"/>
      <c r="B104" s="59"/>
      <c r="C104" s="60"/>
      <c r="D104" s="58"/>
      <c r="E104" s="61" t="s">
        <v>236</v>
      </c>
      <c r="F104" s="62" t="s">
        <v>237</v>
      </c>
      <c r="G104" s="63" t="s">
        <v>29</v>
      </c>
      <c r="H104" s="63" t="s">
        <v>26</v>
      </c>
      <c r="I104" s="64"/>
      <c r="J104" s="65">
        <f>J103*2</f>
        <v>7420</v>
      </c>
      <c r="K104" s="66">
        <f t="shared" si="10"/>
        <v>6307</v>
      </c>
      <c r="L104" s="67"/>
      <c r="M104" s="68"/>
      <c r="N104" s="40"/>
    </row>
    <row r="105" spans="1:14" ht="12" customHeight="1">
      <c r="A105" s="11"/>
      <c r="B105" s="80"/>
      <c r="C105" s="60" t="s">
        <v>238</v>
      </c>
      <c r="D105" s="11"/>
      <c r="E105" s="97" t="s">
        <v>239</v>
      </c>
      <c r="F105" s="62" t="s">
        <v>240</v>
      </c>
      <c r="G105" s="63" t="s">
        <v>25</v>
      </c>
      <c r="H105" s="63" t="s">
        <v>26</v>
      </c>
      <c r="I105" s="69"/>
      <c r="J105" s="69">
        <v>3710</v>
      </c>
      <c r="K105" s="66">
        <f t="shared" si="10"/>
        <v>3153.5</v>
      </c>
      <c r="L105" s="67"/>
      <c r="M105" s="68"/>
      <c r="N105" s="40"/>
    </row>
    <row r="106" spans="1:14" ht="13.5" customHeight="1">
      <c r="A106" s="11"/>
      <c r="B106" s="59"/>
      <c r="C106" s="60"/>
      <c r="D106" s="11"/>
      <c r="E106" s="97" t="s">
        <v>241</v>
      </c>
      <c r="F106" s="62" t="s">
        <v>242</v>
      </c>
      <c r="G106" s="63" t="s">
        <v>29</v>
      </c>
      <c r="H106" s="63" t="s">
        <v>26</v>
      </c>
      <c r="I106" s="69"/>
      <c r="J106" s="69">
        <f>J105*2</f>
        <v>7420</v>
      </c>
      <c r="K106" s="66">
        <f t="shared" si="10"/>
        <v>6307</v>
      </c>
      <c r="L106" s="67"/>
      <c r="M106" s="68"/>
      <c r="N106" s="40"/>
    </row>
    <row r="107" spans="1:14" ht="12" customHeight="1">
      <c r="A107" s="75"/>
      <c r="B107" s="80"/>
      <c r="C107" s="60" t="s">
        <v>243</v>
      </c>
      <c r="D107" s="75"/>
      <c r="E107" s="97" t="s">
        <v>244</v>
      </c>
      <c r="F107" s="62" t="s">
        <v>245</v>
      </c>
      <c r="G107" s="63" t="s">
        <v>25</v>
      </c>
      <c r="H107" s="63" t="s">
        <v>26</v>
      </c>
      <c r="I107" s="64"/>
      <c r="J107" s="65">
        <v>3710</v>
      </c>
      <c r="K107" s="66">
        <f t="shared" si="10"/>
        <v>3153.5</v>
      </c>
      <c r="L107" s="67"/>
      <c r="M107" s="68"/>
      <c r="N107" s="40"/>
    </row>
    <row r="108" spans="1:14" ht="14.25" customHeight="1">
      <c r="A108" s="75"/>
      <c r="B108" s="59"/>
      <c r="C108" s="60"/>
      <c r="D108" s="75"/>
      <c r="E108" s="97" t="s">
        <v>246</v>
      </c>
      <c r="F108" s="62" t="s">
        <v>247</v>
      </c>
      <c r="G108" s="63" t="s">
        <v>29</v>
      </c>
      <c r="H108" s="63" t="s">
        <v>26</v>
      </c>
      <c r="I108" s="64"/>
      <c r="J108" s="65">
        <f>J107*2</f>
        <v>7420</v>
      </c>
      <c r="K108" s="66">
        <f t="shared" si="10"/>
        <v>6307</v>
      </c>
      <c r="L108" s="67"/>
      <c r="M108" s="68"/>
      <c r="N108" s="40"/>
    </row>
    <row r="109" spans="1:14" ht="14.25" customHeight="1">
      <c r="A109" s="94"/>
      <c r="B109" s="80"/>
      <c r="C109" s="60" t="s">
        <v>130</v>
      </c>
      <c r="D109" s="94"/>
      <c r="E109" s="61" t="s">
        <v>248</v>
      </c>
      <c r="F109" s="62" t="s">
        <v>249</v>
      </c>
      <c r="G109" s="63" t="s">
        <v>25</v>
      </c>
      <c r="H109" s="63" t="s">
        <v>26</v>
      </c>
      <c r="I109" s="64"/>
      <c r="J109" s="65">
        <v>3710</v>
      </c>
      <c r="K109" s="66">
        <f t="shared" si="10"/>
        <v>3153.5</v>
      </c>
      <c r="L109" s="67"/>
      <c r="M109" s="68"/>
      <c r="N109" s="40"/>
    </row>
    <row r="110" spans="1:14" ht="12.75" customHeight="1">
      <c r="A110" s="94"/>
      <c r="B110" s="59"/>
      <c r="C110" s="60"/>
      <c r="D110" s="94"/>
      <c r="E110" s="61" t="s">
        <v>250</v>
      </c>
      <c r="F110" s="62" t="s">
        <v>251</v>
      </c>
      <c r="G110" s="63" t="s">
        <v>29</v>
      </c>
      <c r="H110" s="63" t="s">
        <v>26</v>
      </c>
      <c r="I110" s="64"/>
      <c r="J110" s="65">
        <f>J109*2</f>
        <v>7420</v>
      </c>
      <c r="K110" s="66">
        <f t="shared" si="10"/>
        <v>6307</v>
      </c>
      <c r="L110" s="67"/>
      <c r="M110" s="68"/>
      <c r="N110" s="40"/>
    </row>
    <row r="111" spans="1:14" ht="12.75" customHeight="1">
      <c r="A111" s="11"/>
      <c r="B111" s="80"/>
      <c r="C111" s="60" t="s">
        <v>252</v>
      </c>
      <c r="D111" s="11"/>
      <c r="E111" s="61" t="s">
        <v>253</v>
      </c>
      <c r="F111" s="62" t="s">
        <v>254</v>
      </c>
      <c r="G111" s="63" t="s">
        <v>25</v>
      </c>
      <c r="H111" s="63" t="s">
        <v>26</v>
      </c>
      <c r="I111" s="64"/>
      <c r="J111" s="65">
        <v>3710</v>
      </c>
      <c r="K111" s="66">
        <f t="shared" si="10"/>
        <v>3153.5</v>
      </c>
      <c r="L111" s="67"/>
      <c r="M111" s="68"/>
      <c r="N111" s="40"/>
    </row>
    <row r="112" spans="1:14" ht="12.75" customHeight="1">
      <c r="A112" s="11"/>
      <c r="B112" s="59"/>
      <c r="C112" s="60"/>
      <c r="D112" s="11"/>
      <c r="E112" s="61" t="s">
        <v>255</v>
      </c>
      <c r="F112" s="62" t="s">
        <v>256</v>
      </c>
      <c r="G112" s="63" t="s">
        <v>29</v>
      </c>
      <c r="H112" s="63" t="s">
        <v>26</v>
      </c>
      <c r="I112" s="64"/>
      <c r="J112" s="65">
        <f>J111*2</f>
        <v>7420</v>
      </c>
      <c r="K112" s="66">
        <f t="shared" si="10"/>
        <v>6307</v>
      </c>
      <c r="L112" s="67"/>
      <c r="M112" s="68"/>
      <c r="N112" s="40"/>
    </row>
    <row r="113" spans="1:14" ht="12.75" customHeight="1">
      <c r="A113" s="11"/>
      <c r="B113" s="51" t="s">
        <v>232</v>
      </c>
      <c r="C113" s="52" t="s">
        <v>257</v>
      </c>
      <c r="D113" s="52"/>
      <c r="E113" s="52"/>
      <c r="F113" s="52"/>
      <c r="G113" s="52"/>
      <c r="H113" s="52"/>
      <c r="I113" s="70"/>
      <c r="J113" s="71"/>
      <c r="K113" s="72"/>
      <c r="L113" s="52"/>
      <c r="M113" s="70"/>
      <c r="N113" s="40"/>
    </row>
    <row r="114" spans="1:14" ht="12.75" customHeight="1">
      <c r="A114" s="58"/>
      <c r="B114" s="80"/>
      <c r="C114" s="60" t="s">
        <v>180</v>
      </c>
      <c r="D114" s="58"/>
      <c r="E114" s="97" t="s">
        <v>258</v>
      </c>
      <c r="F114" s="62" t="s">
        <v>259</v>
      </c>
      <c r="G114" s="63" t="s">
        <v>25</v>
      </c>
      <c r="H114" s="63" t="s">
        <v>26</v>
      </c>
      <c r="I114" s="64"/>
      <c r="J114" s="69">
        <v>3705</v>
      </c>
      <c r="K114" s="66">
        <f aca="true" t="shared" si="11" ref="K114:K123">J114*0.85</f>
        <v>3149.25</v>
      </c>
      <c r="L114" s="67"/>
      <c r="M114" s="68"/>
      <c r="N114" s="40"/>
    </row>
    <row r="115" spans="1:14" ht="12.75" customHeight="1">
      <c r="A115" s="58"/>
      <c r="B115" s="59"/>
      <c r="C115" s="60"/>
      <c r="D115" s="58"/>
      <c r="E115" s="97" t="s">
        <v>260</v>
      </c>
      <c r="F115" s="62" t="s">
        <v>261</v>
      </c>
      <c r="G115" s="63" t="s">
        <v>29</v>
      </c>
      <c r="H115" s="63" t="s">
        <v>26</v>
      </c>
      <c r="I115" s="64"/>
      <c r="J115" s="69">
        <f>J114*2</f>
        <v>7410</v>
      </c>
      <c r="K115" s="66">
        <f t="shared" si="11"/>
        <v>6298.5</v>
      </c>
      <c r="L115" s="67"/>
      <c r="M115" s="68"/>
      <c r="N115" s="40"/>
    </row>
    <row r="116" spans="1:14" ht="14.25" customHeight="1">
      <c r="A116" s="82"/>
      <c r="B116" s="80"/>
      <c r="C116" s="60" t="s">
        <v>91</v>
      </c>
      <c r="D116" s="82"/>
      <c r="E116" s="97" t="s">
        <v>262</v>
      </c>
      <c r="F116" s="62" t="s">
        <v>263</v>
      </c>
      <c r="G116" s="63" t="s">
        <v>25</v>
      </c>
      <c r="H116" s="63" t="s">
        <v>26</v>
      </c>
      <c r="I116" s="64"/>
      <c r="J116" s="65">
        <v>3705</v>
      </c>
      <c r="K116" s="66">
        <f t="shared" si="11"/>
        <v>3149.25</v>
      </c>
      <c r="L116" s="67"/>
      <c r="M116" s="68"/>
      <c r="N116" s="40"/>
    </row>
    <row r="117" spans="1:14" ht="14.25" customHeight="1">
      <c r="A117" s="82"/>
      <c r="B117" s="59"/>
      <c r="C117" s="60"/>
      <c r="D117" s="82"/>
      <c r="E117" s="97" t="s">
        <v>264</v>
      </c>
      <c r="F117" s="62" t="s">
        <v>265</v>
      </c>
      <c r="G117" s="63" t="s">
        <v>29</v>
      </c>
      <c r="H117" s="63" t="s">
        <v>26</v>
      </c>
      <c r="I117" s="64"/>
      <c r="J117" s="65">
        <f>J116*2</f>
        <v>7410</v>
      </c>
      <c r="K117" s="66">
        <f t="shared" si="11"/>
        <v>6298.5</v>
      </c>
      <c r="L117" s="67"/>
      <c r="M117" s="68"/>
      <c r="N117" s="40"/>
    </row>
    <row r="118" spans="1:14" ht="14.25" customHeight="1">
      <c r="A118" s="11"/>
      <c r="B118" s="80"/>
      <c r="C118" s="60" t="s">
        <v>56</v>
      </c>
      <c r="D118" s="11"/>
      <c r="E118" s="97" t="s">
        <v>266</v>
      </c>
      <c r="F118" s="62" t="s">
        <v>267</v>
      </c>
      <c r="G118" s="63" t="s">
        <v>25</v>
      </c>
      <c r="H118" s="63" t="s">
        <v>26</v>
      </c>
      <c r="I118" s="64"/>
      <c r="J118" s="69">
        <v>3705</v>
      </c>
      <c r="K118" s="66">
        <f t="shared" si="11"/>
        <v>3149.25</v>
      </c>
      <c r="L118" s="67"/>
      <c r="M118" s="68"/>
      <c r="N118" s="40"/>
    </row>
    <row r="119" spans="1:14" ht="14.25" customHeight="1">
      <c r="A119" s="11"/>
      <c r="B119" s="59"/>
      <c r="C119" s="60"/>
      <c r="D119" s="11"/>
      <c r="E119" s="97" t="s">
        <v>268</v>
      </c>
      <c r="F119" s="62" t="s">
        <v>269</v>
      </c>
      <c r="G119" s="63" t="s">
        <v>29</v>
      </c>
      <c r="H119" s="63" t="s">
        <v>26</v>
      </c>
      <c r="I119" s="64"/>
      <c r="J119" s="69">
        <f>J118*2</f>
        <v>7410</v>
      </c>
      <c r="K119" s="66">
        <f t="shared" si="11"/>
        <v>6298.5</v>
      </c>
      <c r="L119" s="67"/>
      <c r="M119" s="68"/>
      <c r="N119" s="40"/>
    </row>
    <row r="120" spans="1:14" ht="14.25" customHeight="1">
      <c r="A120" s="11"/>
      <c r="B120" s="80"/>
      <c r="C120" s="60" t="s">
        <v>49</v>
      </c>
      <c r="D120" s="11"/>
      <c r="E120" s="97" t="s">
        <v>270</v>
      </c>
      <c r="F120" s="62" t="s">
        <v>271</v>
      </c>
      <c r="G120" s="63" t="s">
        <v>25</v>
      </c>
      <c r="H120" s="63" t="s">
        <v>26</v>
      </c>
      <c r="I120" s="64"/>
      <c r="J120" s="65">
        <v>3705</v>
      </c>
      <c r="K120" s="66">
        <f t="shared" si="11"/>
        <v>3149.25</v>
      </c>
      <c r="L120" s="67"/>
      <c r="M120" s="68"/>
      <c r="N120" s="40"/>
    </row>
    <row r="121" spans="1:14" ht="14.25" customHeight="1">
      <c r="A121" s="11"/>
      <c r="B121" s="59"/>
      <c r="C121" s="60"/>
      <c r="D121" s="11"/>
      <c r="E121" s="97" t="s">
        <v>272</v>
      </c>
      <c r="F121" s="62" t="s">
        <v>273</v>
      </c>
      <c r="G121" s="63" t="s">
        <v>29</v>
      </c>
      <c r="H121" s="63" t="s">
        <v>26</v>
      </c>
      <c r="I121" s="64"/>
      <c r="J121" s="69">
        <f>J120*2</f>
        <v>7410</v>
      </c>
      <c r="K121" s="66">
        <f t="shared" si="11"/>
        <v>6298.5</v>
      </c>
      <c r="L121" s="67"/>
      <c r="M121" s="68"/>
      <c r="N121" s="40"/>
    </row>
    <row r="122" spans="1:14" ht="14.25" customHeight="1">
      <c r="A122" s="77"/>
      <c r="B122" s="80"/>
      <c r="C122" s="60" t="s">
        <v>71</v>
      </c>
      <c r="D122" s="77"/>
      <c r="E122" s="97" t="s">
        <v>274</v>
      </c>
      <c r="F122" s="62" t="s">
        <v>275</v>
      </c>
      <c r="G122" s="63" t="s">
        <v>25</v>
      </c>
      <c r="H122" s="63" t="s">
        <v>26</v>
      </c>
      <c r="I122" s="64"/>
      <c r="J122" s="65">
        <v>3705</v>
      </c>
      <c r="K122" s="66">
        <f t="shared" si="11"/>
        <v>3149.25</v>
      </c>
      <c r="L122" s="67"/>
      <c r="M122" s="68"/>
      <c r="N122" s="40"/>
    </row>
    <row r="123" spans="1:14" ht="14.25" customHeight="1">
      <c r="A123" s="77"/>
      <c r="B123" s="59"/>
      <c r="C123" s="60"/>
      <c r="D123" s="77"/>
      <c r="E123" s="97" t="s">
        <v>276</v>
      </c>
      <c r="F123" s="62" t="s">
        <v>277</v>
      </c>
      <c r="G123" s="63" t="s">
        <v>29</v>
      </c>
      <c r="H123" s="63" t="s">
        <v>26</v>
      </c>
      <c r="I123" s="64"/>
      <c r="J123" s="69">
        <f>J122*2</f>
        <v>7410</v>
      </c>
      <c r="K123" s="66">
        <f t="shared" si="11"/>
        <v>6298.5</v>
      </c>
      <c r="L123" s="67"/>
      <c r="M123" s="68"/>
      <c r="N123" s="40"/>
    </row>
    <row r="124" spans="1:14" ht="14.25" customHeight="1">
      <c r="A124" s="11"/>
      <c r="B124" s="51" t="s">
        <v>232</v>
      </c>
      <c r="C124" s="52" t="s">
        <v>278</v>
      </c>
      <c r="D124" s="52"/>
      <c r="E124" s="52"/>
      <c r="F124" s="52"/>
      <c r="G124" s="52"/>
      <c r="H124" s="52"/>
      <c r="I124" s="70"/>
      <c r="J124" s="71"/>
      <c r="K124" s="72"/>
      <c r="L124" s="52"/>
      <c r="M124" s="70"/>
      <c r="N124" s="40"/>
    </row>
    <row r="125" spans="1:14" ht="14.25" customHeight="1">
      <c r="A125" s="58"/>
      <c r="B125" s="80"/>
      <c r="C125" s="60" t="s">
        <v>180</v>
      </c>
      <c r="D125" s="58"/>
      <c r="E125" s="97" t="s">
        <v>279</v>
      </c>
      <c r="F125" s="62" t="s">
        <v>280</v>
      </c>
      <c r="G125" s="63" t="s">
        <v>25</v>
      </c>
      <c r="H125" s="63" t="s">
        <v>26</v>
      </c>
      <c r="I125" s="64"/>
      <c r="J125" s="69">
        <v>3705</v>
      </c>
      <c r="K125" s="66">
        <f aca="true" t="shared" si="12" ref="K125:K126">J125*0.85</f>
        <v>3149.25</v>
      </c>
      <c r="L125" s="67"/>
      <c r="M125" s="68"/>
      <c r="N125" s="40"/>
    </row>
    <row r="126" spans="1:14" ht="12.75" customHeight="1">
      <c r="A126" s="58"/>
      <c r="B126" s="59"/>
      <c r="C126" s="60"/>
      <c r="D126" s="58"/>
      <c r="E126" s="97" t="s">
        <v>281</v>
      </c>
      <c r="F126" s="62" t="s">
        <v>282</v>
      </c>
      <c r="G126" s="63" t="s">
        <v>29</v>
      </c>
      <c r="H126" s="63" t="s">
        <v>26</v>
      </c>
      <c r="I126" s="64"/>
      <c r="J126" s="69">
        <f>J125*2</f>
        <v>7410</v>
      </c>
      <c r="K126" s="66">
        <f t="shared" si="12"/>
        <v>6298.5</v>
      </c>
      <c r="L126" s="67"/>
      <c r="M126" s="68"/>
      <c r="N126" s="40"/>
    </row>
    <row r="127" spans="1:14" ht="12.75" customHeight="1">
      <c r="A127" s="11"/>
      <c r="B127" s="51" t="s">
        <v>283</v>
      </c>
      <c r="C127" s="52" t="s">
        <v>284</v>
      </c>
      <c r="D127" s="52"/>
      <c r="E127" s="52"/>
      <c r="F127" s="52"/>
      <c r="G127" s="52"/>
      <c r="H127" s="52"/>
      <c r="I127" s="70"/>
      <c r="J127" s="71"/>
      <c r="K127" s="72"/>
      <c r="L127" s="52"/>
      <c r="M127" s="70"/>
      <c r="N127" s="40"/>
    </row>
    <row r="128" spans="1:14" ht="14.25" customHeight="1">
      <c r="A128" s="94"/>
      <c r="B128" s="80"/>
      <c r="C128" s="60" t="s">
        <v>130</v>
      </c>
      <c r="D128" s="94"/>
      <c r="E128" s="61" t="s">
        <v>285</v>
      </c>
      <c r="F128" s="62" t="s">
        <v>286</v>
      </c>
      <c r="G128" s="63" t="s">
        <v>25</v>
      </c>
      <c r="H128" s="63" t="s">
        <v>26</v>
      </c>
      <c r="I128" s="64"/>
      <c r="J128" s="65">
        <v>5125</v>
      </c>
      <c r="K128" s="66">
        <f aca="true" t="shared" si="13" ref="K128:K129">J128*0.85</f>
        <v>4356.25</v>
      </c>
      <c r="L128" s="67"/>
      <c r="M128" s="68"/>
      <c r="N128" s="40"/>
    </row>
    <row r="129" spans="1:14" ht="14.25" customHeight="1">
      <c r="A129" s="94"/>
      <c r="B129" s="59"/>
      <c r="C129" s="60"/>
      <c r="D129" s="94"/>
      <c r="E129" s="61" t="s">
        <v>287</v>
      </c>
      <c r="F129" s="62" t="s">
        <v>288</v>
      </c>
      <c r="G129" s="63" t="s">
        <v>29</v>
      </c>
      <c r="H129" s="63" t="s">
        <v>26</v>
      </c>
      <c r="I129" s="64"/>
      <c r="J129" s="65">
        <f>J128*2</f>
        <v>10250</v>
      </c>
      <c r="K129" s="66">
        <f t="shared" si="13"/>
        <v>8712.5</v>
      </c>
      <c r="L129" s="67"/>
      <c r="M129" s="68"/>
      <c r="N129" s="40"/>
    </row>
    <row r="130" spans="1:14" ht="24" customHeight="1">
      <c r="A130" s="11"/>
      <c r="B130" s="51"/>
      <c r="C130" s="52" t="s">
        <v>289</v>
      </c>
      <c r="D130" s="52"/>
      <c r="E130" s="52"/>
      <c r="F130" s="52"/>
      <c r="G130" s="52"/>
      <c r="H130" s="52"/>
      <c r="I130" s="70"/>
      <c r="J130" s="71"/>
      <c r="K130" s="72"/>
      <c r="L130" s="52"/>
      <c r="M130" s="70"/>
      <c r="N130" s="40"/>
    </row>
    <row r="131" spans="1:14" ht="14.25" customHeight="1">
      <c r="A131" s="94"/>
      <c r="B131" s="80"/>
      <c r="C131" s="60" t="s">
        <v>49</v>
      </c>
      <c r="D131" s="94"/>
      <c r="E131" s="61" t="s">
        <v>290</v>
      </c>
      <c r="F131" s="62" t="s">
        <v>290</v>
      </c>
      <c r="G131" s="63" t="s">
        <v>25</v>
      </c>
      <c r="H131" s="63" t="s">
        <v>26</v>
      </c>
      <c r="I131" s="64"/>
      <c r="J131" s="65">
        <v>1950</v>
      </c>
      <c r="K131" s="66">
        <f aca="true" t="shared" si="14" ref="K131:K134">J131*0.85</f>
        <v>1657.5</v>
      </c>
      <c r="L131" s="67"/>
      <c r="M131" s="68"/>
      <c r="N131" s="40"/>
    </row>
    <row r="132" spans="1:14" ht="14.25" customHeight="1">
      <c r="A132" s="94"/>
      <c r="B132" s="59"/>
      <c r="C132" s="60"/>
      <c r="D132" s="94"/>
      <c r="E132" s="61" t="s">
        <v>291</v>
      </c>
      <c r="F132" s="62" t="s">
        <v>291</v>
      </c>
      <c r="G132" s="63" t="s">
        <v>29</v>
      </c>
      <c r="H132" s="63" t="s">
        <v>26</v>
      </c>
      <c r="I132" s="69"/>
      <c r="J132" s="69">
        <f>J131*2</f>
        <v>3900</v>
      </c>
      <c r="K132" s="66">
        <f t="shared" si="14"/>
        <v>3315</v>
      </c>
      <c r="L132" s="67"/>
      <c r="M132" s="68"/>
      <c r="N132" s="40"/>
    </row>
    <row r="133" spans="1:14" ht="14.25" customHeight="1">
      <c r="A133" s="94"/>
      <c r="B133" s="59"/>
      <c r="C133" s="60" t="s">
        <v>292</v>
      </c>
      <c r="D133" s="94"/>
      <c r="E133" s="61" t="s">
        <v>293</v>
      </c>
      <c r="F133" s="62" t="s">
        <v>293</v>
      </c>
      <c r="G133" s="63" t="s">
        <v>25</v>
      </c>
      <c r="H133" s="63" t="s">
        <v>26</v>
      </c>
      <c r="I133" s="69"/>
      <c r="J133" s="69">
        <v>1950</v>
      </c>
      <c r="K133" s="66">
        <f t="shared" si="14"/>
        <v>1657.5</v>
      </c>
      <c r="L133" s="67"/>
      <c r="M133" s="68"/>
      <c r="N133" s="40"/>
    </row>
    <row r="134" spans="1:14" ht="14.25" customHeight="1">
      <c r="A134" s="94"/>
      <c r="B134" s="59"/>
      <c r="C134" s="60"/>
      <c r="D134" s="94"/>
      <c r="E134" s="61" t="s">
        <v>294</v>
      </c>
      <c r="F134" s="62" t="s">
        <v>294</v>
      </c>
      <c r="G134" s="63" t="s">
        <v>29</v>
      </c>
      <c r="H134" s="63" t="s">
        <v>26</v>
      </c>
      <c r="I134" s="69"/>
      <c r="J134" s="69">
        <f>J133*2</f>
        <v>3900</v>
      </c>
      <c r="K134" s="66">
        <f t="shared" si="14"/>
        <v>3315</v>
      </c>
      <c r="L134" s="67"/>
      <c r="M134" s="68"/>
      <c r="N134" s="40"/>
    </row>
    <row r="135" spans="1:14" ht="14.25" customHeight="1">
      <c r="A135" s="11"/>
      <c r="B135" s="85" t="s">
        <v>295</v>
      </c>
      <c r="C135" s="50" t="s">
        <v>296</v>
      </c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40"/>
    </row>
    <row r="136" spans="1:14" ht="14.25" customHeight="1">
      <c r="A136" s="58"/>
      <c r="B136" s="59"/>
      <c r="C136" s="60" t="s">
        <v>297</v>
      </c>
      <c r="D136" s="58"/>
      <c r="E136" s="61" t="s">
        <v>298</v>
      </c>
      <c r="F136" s="62" t="s">
        <v>299</v>
      </c>
      <c r="G136" s="63" t="s">
        <v>25</v>
      </c>
      <c r="H136" s="63" t="s">
        <v>26</v>
      </c>
      <c r="I136" s="64"/>
      <c r="J136" s="65">
        <v>3055</v>
      </c>
      <c r="K136" s="66">
        <f aca="true" t="shared" si="15" ref="K136:K140">J136*0.85</f>
        <v>2596.75</v>
      </c>
      <c r="L136" s="67"/>
      <c r="M136" s="68"/>
      <c r="N136" s="40"/>
    </row>
    <row r="137" spans="1:14" ht="14.25" customHeight="1">
      <c r="A137" s="58"/>
      <c r="B137" s="59"/>
      <c r="C137" s="60"/>
      <c r="D137" s="58"/>
      <c r="E137" s="61" t="s">
        <v>300</v>
      </c>
      <c r="F137" s="62" t="s">
        <v>301</v>
      </c>
      <c r="G137" s="63" t="s">
        <v>29</v>
      </c>
      <c r="H137" s="63" t="s">
        <v>26</v>
      </c>
      <c r="I137" s="64"/>
      <c r="J137" s="65">
        <f aca="true" t="shared" si="16" ref="J137:J138">J136*2</f>
        <v>6110</v>
      </c>
      <c r="K137" s="66">
        <f t="shared" si="15"/>
        <v>5193.5</v>
      </c>
      <c r="L137" s="67"/>
      <c r="M137" s="68"/>
      <c r="N137" s="40"/>
    </row>
    <row r="138" spans="1:14" ht="14.25" customHeight="1">
      <c r="A138" s="58"/>
      <c r="B138" s="59"/>
      <c r="C138" s="60"/>
      <c r="D138" s="58"/>
      <c r="E138" s="61" t="s">
        <v>302</v>
      </c>
      <c r="F138" s="62" t="s">
        <v>303</v>
      </c>
      <c r="G138" s="63" t="s">
        <v>32</v>
      </c>
      <c r="H138" s="63" t="s">
        <v>26</v>
      </c>
      <c r="I138" s="64"/>
      <c r="J138" s="65">
        <f t="shared" si="16"/>
        <v>12220</v>
      </c>
      <c r="K138" s="66">
        <f t="shared" si="15"/>
        <v>10387</v>
      </c>
      <c r="L138" s="67"/>
      <c r="M138" s="68"/>
      <c r="N138" s="40"/>
    </row>
    <row r="139" spans="1:14" ht="14.25" customHeight="1">
      <c r="A139" s="11"/>
      <c r="B139" s="59"/>
      <c r="C139" s="60" t="s">
        <v>304</v>
      </c>
      <c r="D139" s="11"/>
      <c r="E139" s="61" t="s">
        <v>305</v>
      </c>
      <c r="F139" s="62" t="s">
        <v>306</v>
      </c>
      <c r="G139" s="63" t="s">
        <v>25</v>
      </c>
      <c r="H139" s="63" t="s">
        <v>26</v>
      </c>
      <c r="I139" s="64"/>
      <c r="J139" s="65">
        <v>985</v>
      </c>
      <c r="K139" s="66">
        <f t="shared" si="15"/>
        <v>837.25</v>
      </c>
      <c r="L139" s="67"/>
      <c r="M139" s="68"/>
      <c r="N139" s="40"/>
    </row>
    <row r="140" spans="1:14" ht="14.25" customHeight="1">
      <c r="A140" s="11"/>
      <c r="B140" s="59"/>
      <c r="C140" s="60"/>
      <c r="D140" s="11"/>
      <c r="E140" s="61" t="s">
        <v>307</v>
      </c>
      <c r="F140" s="62" t="s">
        <v>308</v>
      </c>
      <c r="G140" s="63" t="s">
        <v>29</v>
      </c>
      <c r="H140" s="63" t="s">
        <v>26</v>
      </c>
      <c r="I140" s="64"/>
      <c r="J140" s="65">
        <f>J139*2</f>
        <v>1970</v>
      </c>
      <c r="K140" s="66">
        <f t="shared" si="15"/>
        <v>1674.5</v>
      </c>
      <c r="L140" s="67"/>
      <c r="M140" s="68"/>
      <c r="N140" s="40"/>
    </row>
    <row r="141" spans="1:14" ht="15" customHeight="1">
      <c r="A141" s="11"/>
      <c r="B141" s="49"/>
      <c r="C141" s="85" t="s">
        <v>309</v>
      </c>
      <c r="D141" s="85"/>
      <c r="E141" s="85"/>
      <c r="F141" s="85"/>
      <c r="G141" s="85"/>
      <c r="H141" s="85"/>
      <c r="I141" s="99"/>
      <c r="J141" s="100"/>
      <c r="K141" s="101"/>
      <c r="L141" s="102"/>
      <c r="M141" s="99"/>
      <c r="N141" s="40"/>
    </row>
    <row r="142" spans="1:14" ht="15" customHeight="1">
      <c r="A142" s="11"/>
      <c r="B142" s="51" t="s">
        <v>310</v>
      </c>
      <c r="C142" s="52" t="s">
        <v>311</v>
      </c>
      <c r="D142" s="52"/>
      <c r="E142" s="52"/>
      <c r="F142" s="52"/>
      <c r="G142" s="52"/>
      <c r="H142" s="52"/>
      <c r="I142" s="70"/>
      <c r="J142" s="71"/>
      <c r="K142" s="72"/>
      <c r="L142" s="52"/>
      <c r="M142" s="70"/>
      <c r="N142" s="40"/>
    </row>
    <row r="143" spans="1:14" ht="15" customHeight="1">
      <c r="A143" s="103"/>
      <c r="B143" s="80"/>
      <c r="C143" s="60" t="s">
        <v>312</v>
      </c>
      <c r="D143" s="103"/>
      <c r="E143" s="61" t="s">
        <v>313</v>
      </c>
      <c r="F143" s="62" t="s">
        <v>314</v>
      </c>
      <c r="G143" s="63" t="s">
        <v>25</v>
      </c>
      <c r="H143" s="63" t="s">
        <v>315</v>
      </c>
      <c r="I143" s="69"/>
      <c r="J143" s="69">
        <v>2475</v>
      </c>
      <c r="K143" s="66">
        <f aca="true" t="shared" si="17" ref="K143:K144">J143*0.85</f>
        <v>2103.75</v>
      </c>
      <c r="L143" s="67"/>
      <c r="M143" s="68"/>
      <c r="N143" s="40"/>
    </row>
    <row r="144" spans="1:14" ht="15" customHeight="1">
      <c r="A144" s="103"/>
      <c r="B144" s="59"/>
      <c r="C144" s="60"/>
      <c r="D144" s="103"/>
      <c r="E144" s="61" t="s">
        <v>316</v>
      </c>
      <c r="F144" s="62" t="s">
        <v>317</v>
      </c>
      <c r="G144" s="63" t="s">
        <v>29</v>
      </c>
      <c r="H144" s="63" t="s">
        <v>315</v>
      </c>
      <c r="I144" s="64"/>
      <c r="J144" s="65">
        <f>J143*2</f>
        <v>4950</v>
      </c>
      <c r="K144" s="66">
        <f t="shared" si="17"/>
        <v>4207.5</v>
      </c>
      <c r="L144" s="67"/>
      <c r="M144" s="68"/>
      <c r="N144" s="40"/>
    </row>
    <row r="145" spans="1:14" ht="14.25" customHeight="1">
      <c r="A145" s="104"/>
      <c r="B145" s="51" t="s">
        <v>318</v>
      </c>
      <c r="C145" s="52" t="s">
        <v>319</v>
      </c>
      <c r="D145" s="52"/>
      <c r="E145" s="52"/>
      <c r="F145" s="52"/>
      <c r="G145" s="52"/>
      <c r="H145" s="52"/>
      <c r="I145" s="70"/>
      <c r="J145" s="52"/>
      <c r="K145" s="72"/>
      <c r="L145" s="52"/>
      <c r="M145" s="70"/>
      <c r="N145" s="40"/>
    </row>
    <row r="146" spans="1:14" ht="15" customHeight="1">
      <c r="A146" s="105"/>
      <c r="B146" s="106"/>
      <c r="C146" s="60" t="s">
        <v>312</v>
      </c>
      <c r="D146" s="105"/>
      <c r="E146" s="61" t="s">
        <v>320</v>
      </c>
      <c r="F146" s="62" t="s">
        <v>321</v>
      </c>
      <c r="G146" s="63" t="s">
        <v>25</v>
      </c>
      <c r="H146" s="63" t="s">
        <v>26</v>
      </c>
      <c r="I146" s="64"/>
      <c r="J146" s="65">
        <v>3570</v>
      </c>
      <c r="K146" s="66">
        <f aca="true" t="shared" si="18" ref="K146:K150">J146*0.85</f>
        <v>3034.5</v>
      </c>
      <c r="L146" s="67"/>
      <c r="M146" s="68"/>
      <c r="N146" s="104"/>
    </row>
    <row r="147" spans="1:14" ht="15" customHeight="1">
      <c r="A147" s="103"/>
      <c r="B147" s="80"/>
      <c r="C147" s="60"/>
      <c r="D147" s="103"/>
      <c r="E147" s="61" t="s">
        <v>322</v>
      </c>
      <c r="F147" s="62" t="s">
        <v>323</v>
      </c>
      <c r="G147" s="63" t="s">
        <v>29</v>
      </c>
      <c r="H147" s="63" t="s">
        <v>26</v>
      </c>
      <c r="I147" s="64"/>
      <c r="J147" s="65">
        <f>J146*2</f>
        <v>7140</v>
      </c>
      <c r="K147" s="66">
        <f t="shared" si="18"/>
        <v>6069</v>
      </c>
      <c r="L147" s="67"/>
      <c r="M147" s="68"/>
      <c r="N147" s="104"/>
    </row>
    <row r="148" spans="1:14" ht="15" customHeight="1">
      <c r="A148" s="107"/>
      <c r="B148" s="80"/>
      <c r="C148" s="60" t="s">
        <v>324</v>
      </c>
      <c r="D148" s="107"/>
      <c r="E148" s="61" t="s">
        <v>325</v>
      </c>
      <c r="F148" s="62" t="s">
        <v>326</v>
      </c>
      <c r="G148" s="63" t="s">
        <v>25</v>
      </c>
      <c r="H148" s="63" t="s">
        <v>26</v>
      </c>
      <c r="I148" s="69"/>
      <c r="J148" s="69">
        <v>3570</v>
      </c>
      <c r="K148" s="66">
        <f t="shared" si="18"/>
        <v>3034.5</v>
      </c>
      <c r="L148" s="67"/>
      <c r="M148" s="68"/>
      <c r="N148" s="104"/>
    </row>
    <row r="149" spans="1:14" ht="15" customHeight="1">
      <c r="A149" s="105"/>
      <c r="B149" s="80"/>
      <c r="C149" s="60"/>
      <c r="D149" s="105"/>
      <c r="E149" s="61" t="s">
        <v>327</v>
      </c>
      <c r="F149" s="62" t="s">
        <v>328</v>
      </c>
      <c r="G149" s="63" t="s">
        <v>29</v>
      </c>
      <c r="H149" s="63" t="s">
        <v>26</v>
      </c>
      <c r="I149" s="64"/>
      <c r="J149" s="65">
        <f>J148*2</f>
        <v>7140</v>
      </c>
      <c r="K149" s="66">
        <f t="shared" si="18"/>
        <v>6069</v>
      </c>
      <c r="L149" s="67"/>
      <c r="M149" s="68"/>
      <c r="N149" s="104"/>
    </row>
    <row r="150" spans="1:14" ht="15" customHeight="1">
      <c r="A150" s="104"/>
      <c r="B150" s="80"/>
      <c r="C150" s="60" t="s">
        <v>329</v>
      </c>
      <c r="D150" s="104"/>
      <c r="E150" s="61" t="s">
        <v>330</v>
      </c>
      <c r="F150" s="62" t="s">
        <v>331</v>
      </c>
      <c r="G150" s="63" t="s">
        <v>29</v>
      </c>
      <c r="H150" s="63" t="s">
        <v>26</v>
      </c>
      <c r="I150" s="64"/>
      <c r="J150" s="65">
        <v>5125</v>
      </c>
      <c r="K150" s="66">
        <f t="shared" si="18"/>
        <v>4356.25</v>
      </c>
      <c r="L150" s="67"/>
      <c r="M150" s="68"/>
      <c r="N150" s="40"/>
    </row>
    <row r="151" spans="1:14" ht="15" customHeight="1">
      <c r="A151" s="11"/>
      <c r="B151" s="49"/>
      <c r="C151" s="85" t="s">
        <v>332</v>
      </c>
      <c r="D151" s="85"/>
      <c r="E151" s="85"/>
      <c r="F151" s="85"/>
      <c r="G151" s="85"/>
      <c r="H151" s="85"/>
      <c r="I151" s="99"/>
      <c r="J151" s="85"/>
      <c r="K151" s="101"/>
      <c r="L151" s="102"/>
      <c r="M151" s="99"/>
      <c r="N151" s="104"/>
    </row>
    <row r="152" spans="1:14" ht="15" customHeight="1">
      <c r="A152" s="84"/>
      <c r="B152" s="80"/>
      <c r="C152" s="60" t="s">
        <v>61</v>
      </c>
      <c r="D152" s="84"/>
      <c r="E152" s="61" t="s">
        <v>333</v>
      </c>
      <c r="F152" s="62" t="s">
        <v>334</v>
      </c>
      <c r="G152" s="63" t="s">
        <v>25</v>
      </c>
      <c r="H152" s="63" t="s">
        <v>315</v>
      </c>
      <c r="I152" s="64"/>
      <c r="J152" s="65">
        <v>1190</v>
      </c>
      <c r="K152" s="66">
        <f aca="true" t="shared" si="19" ref="K152:K170">J152*0.85</f>
        <v>1011.5</v>
      </c>
      <c r="L152" s="67"/>
      <c r="M152" s="68"/>
      <c r="N152" s="104"/>
    </row>
    <row r="153" spans="1:14" ht="15" customHeight="1">
      <c r="A153" s="84"/>
      <c r="B153" s="59"/>
      <c r="C153" s="60"/>
      <c r="D153" s="84"/>
      <c r="E153" s="61" t="s">
        <v>335</v>
      </c>
      <c r="F153" s="62" t="s">
        <v>336</v>
      </c>
      <c r="G153" s="63" t="s">
        <v>29</v>
      </c>
      <c r="H153" s="63" t="s">
        <v>315</v>
      </c>
      <c r="I153" s="64"/>
      <c r="J153" s="65">
        <f aca="true" t="shared" si="20" ref="J153:J154">J152*2</f>
        <v>2380</v>
      </c>
      <c r="K153" s="66">
        <f t="shared" si="19"/>
        <v>2023</v>
      </c>
      <c r="L153" s="67"/>
      <c r="M153" s="68"/>
      <c r="N153"/>
    </row>
    <row r="154" spans="1:14" ht="15" customHeight="1">
      <c r="A154" s="84"/>
      <c r="B154" s="59"/>
      <c r="C154" s="60"/>
      <c r="D154" s="84"/>
      <c r="E154" s="61" t="s">
        <v>337</v>
      </c>
      <c r="F154" s="62" t="s">
        <v>338</v>
      </c>
      <c r="G154" s="63" t="s">
        <v>32</v>
      </c>
      <c r="H154" s="63" t="s">
        <v>315</v>
      </c>
      <c r="I154" s="64"/>
      <c r="J154" s="65">
        <f t="shared" si="20"/>
        <v>4760</v>
      </c>
      <c r="K154" s="66">
        <f t="shared" si="19"/>
        <v>4046</v>
      </c>
      <c r="L154" s="67"/>
      <c r="M154" s="68"/>
      <c r="N154"/>
    </row>
    <row r="155" spans="1:14" ht="15" customHeight="1">
      <c r="A155" s="82"/>
      <c r="B155" s="80"/>
      <c r="C155" s="60" t="s">
        <v>339</v>
      </c>
      <c r="D155" s="82"/>
      <c r="E155" s="61" t="s">
        <v>340</v>
      </c>
      <c r="F155" s="62" t="s">
        <v>341</v>
      </c>
      <c r="G155" s="63" t="s">
        <v>25</v>
      </c>
      <c r="H155" s="63" t="s">
        <v>315</v>
      </c>
      <c r="I155" s="64"/>
      <c r="J155" s="65">
        <v>1190</v>
      </c>
      <c r="K155" s="66">
        <f t="shared" si="19"/>
        <v>1011.5</v>
      </c>
      <c r="L155" s="67"/>
      <c r="M155" s="68"/>
      <c r="N155"/>
    </row>
    <row r="156" spans="1:14" ht="15" customHeight="1">
      <c r="A156" s="82"/>
      <c r="B156" s="59"/>
      <c r="C156" s="60"/>
      <c r="D156" s="82"/>
      <c r="E156" s="61" t="s">
        <v>342</v>
      </c>
      <c r="F156" s="62" t="s">
        <v>343</v>
      </c>
      <c r="G156" s="63" t="s">
        <v>29</v>
      </c>
      <c r="H156" s="63" t="s">
        <v>315</v>
      </c>
      <c r="I156" s="64"/>
      <c r="J156" s="65">
        <f>J155*2</f>
        <v>2380</v>
      </c>
      <c r="K156" s="66">
        <f t="shared" si="19"/>
        <v>2023</v>
      </c>
      <c r="L156" s="67"/>
      <c r="M156" s="68"/>
      <c r="N156"/>
    </row>
    <row r="157" spans="1:14" ht="15" customHeight="1">
      <c r="A157" s="108"/>
      <c r="B157" s="80"/>
      <c r="C157" s="60" t="s">
        <v>215</v>
      </c>
      <c r="D157" s="108"/>
      <c r="E157" s="61" t="s">
        <v>344</v>
      </c>
      <c r="F157" s="62" t="s">
        <v>345</v>
      </c>
      <c r="G157" s="63" t="s">
        <v>25</v>
      </c>
      <c r="H157" s="63" t="s">
        <v>315</v>
      </c>
      <c r="I157" s="64"/>
      <c r="J157" s="65">
        <v>1190</v>
      </c>
      <c r="K157" s="66">
        <f t="shared" si="19"/>
        <v>1011.5</v>
      </c>
      <c r="L157" s="67"/>
      <c r="M157" s="68"/>
      <c r="N157"/>
    </row>
    <row r="158" spans="1:14" ht="12" customHeight="1">
      <c r="A158" s="109"/>
      <c r="B158" s="80"/>
      <c r="C158" s="60"/>
      <c r="D158" s="109"/>
      <c r="E158" s="61" t="s">
        <v>346</v>
      </c>
      <c r="F158" s="62" t="s">
        <v>347</v>
      </c>
      <c r="G158" s="63" t="s">
        <v>29</v>
      </c>
      <c r="H158" s="63" t="s">
        <v>315</v>
      </c>
      <c r="I158" s="64"/>
      <c r="J158" s="65">
        <f>J157*2</f>
        <v>2380</v>
      </c>
      <c r="K158" s="66">
        <f t="shared" si="19"/>
        <v>2023</v>
      </c>
      <c r="L158" s="67"/>
      <c r="M158" s="68"/>
      <c r="N158"/>
    </row>
    <row r="159" spans="1:14" ht="15" customHeight="1">
      <c r="A159" s="110"/>
      <c r="B159" s="80"/>
      <c r="C159" s="60" t="s">
        <v>348</v>
      </c>
      <c r="D159" s="110"/>
      <c r="E159" s="61" t="s">
        <v>349</v>
      </c>
      <c r="F159" s="62" t="s">
        <v>350</v>
      </c>
      <c r="G159" s="63" t="s">
        <v>25</v>
      </c>
      <c r="H159" s="63" t="s">
        <v>315</v>
      </c>
      <c r="I159" s="64"/>
      <c r="J159" s="65">
        <v>1190</v>
      </c>
      <c r="K159" s="66">
        <f t="shared" si="19"/>
        <v>1011.5</v>
      </c>
      <c r="L159" s="67"/>
      <c r="M159" s="68"/>
      <c r="N159"/>
    </row>
    <row r="160" spans="1:14" ht="15" customHeight="1">
      <c r="A160" s="110"/>
      <c r="B160" s="104"/>
      <c r="C160" s="60"/>
      <c r="D160" s="110"/>
      <c r="E160" s="61" t="s">
        <v>351</v>
      </c>
      <c r="F160" s="62" t="s">
        <v>352</v>
      </c>
      <c r="G160" s="63" t="s">
        <v>29</v>
      </c>
      <c r="H160" s="63" t="s">
        <v>315</v>
      </c>
      <c r="I160" s="64"/>
      <c r="J160" s="65">
        <f>J159*2</f>
        <v>2380</v>
      </c>
      <c r="K160" s="66">
        <f t="shared" si="19"/>
        <v>2023</v>
      </c>
      <c r="L160" s="67"/>
      <c r="M160" s="68"/>
      <c r="N160"/>
    </row>
    <row r="161" spans="1:14" ht="15" customHeight="1">
      <c r="A161" s="111"/>
      <c r="C161" s="60" t="s">
        <v>76</v>
      </c>
      <c r="D161" s="111"/>
      <c r="E161" s="61" t="s">
        <v>353</v>
      </c>
      <c r="F161" s="62" t="s">
        <v>354</v>
      </c>
      <c r="G161" s="63" t="s">
        <v>25</v>
      </c>
      <c r="H161" s="63" t="s">
        <v>315</v>
      </c>
      <c r="I161" s="64"/>
      <c r="J161" s="65">
        <v>1190</v>
      </c>
      <c r="K161" s="66">
        <f t="shared" si="19"/>
        <v>1011.5</v>
      </c>
      <c r="L161" s="67"/>
      <c r="M161" s="68"/>
      <c r="N161"/>
    </row>
    <row r="162" spans="1:14" ht="15" customHeight="1">
      <c r="A162" s="111"/>
      <c r="C162" s="60"/>
      <c r="D162" s="111"/>
      <c r="E162" s="61" t="s">
        <v>355</v>
      </c>
      <c r="F162" s="62" t="s">
        <v>356</v>
      </c>
      <c r="G162" s="63" t="s">
        <v>29</v>
      </c>
      <c r="H162" s="63" t="s">
        <v>315</v>
      </c>
      <c r="I162" s="64"/>
      <c r="J162" s="65">
        <f>J161*2</f>
        <v>2380</v>
      </c>
      <c r="K162" s="66">
        <f t="shared" si="19"/>
        <v>2023</v>
      </c>
      <c r="L162" s="67"/>
      <c r="M162" s="68"/>
      <c r="N162"/>
    </row>
    <row r="163" spans="1:14" ht="15" customHeight="1">
      <c r="A163" s="112"/>
      <c r="C163" s="60" t="s">
        <v>81</v>
      </c>
      <c r="D163" s="112"/>
      <c r="E163" s="61" t="s">
        <v>357</v>
      </c>
      <c r="F163" s="62" t="s">
        <v>358</v>
      </c>
      <c r="G163" s="63" t="s">
        <v>25</v>
      </c>
      <c r="H163" s="63" t="s">
        <v>315</v>
      </c>
      <c r="I163" s="64"/>
      <c r="J163" s="65">
        <v>1190</v>
      </c>
      <c r="K163" s="66">
        <f t="shared" si="19"/>
        <v>1011.5</v>
      </c>
      <c r="L163" s="67"/>
      <c r="M163" s="68"/>
      <c r="N163"/>
    </row>
    <row r="164" spans="1:14" ht="15" customHeight="1">
      <c r="A164" s="112"/>
      <c r="C164" s="60"/>
      <c r="D164" s="112"/>
      <c r="E164" s="61" t="s">
        <v>359</v>
      </c>
      <c r="F164" s="62" t="s">
        <v>360</v>
      </c>
      <c r="G164" s="63" t="s">
        <v>29</v>
      </c>
      <c r="H164" s="63" t="s">
        <v>315</v>
      </c>
      <c r="I164" s="64"/>
      <c r="J164" s="65">
        <f>J163*2</f>
        <v>2380</v>
      </c>
      <c r="K164" s="66">
        <f t="shared" si="19"/>
        <v>2023</v>
      </c>
      <c r="L164" s="67"/>
      <c r="M164" s="68"/>
      <c r="N164"/>
    </row>
    <row r="165" spans="1:14" ht="15" customHeight="1">
      <c r="A165" s="107"/>
      <c r="C165" s="60" t="s">
        <v>361</v>
      </c>
      <c r="D165" s="107"/>
      <c r="E165" s="61" t="s">
        <v>362</v>
      </c>
      <c r="F165" s="62" t="s">
        <v>363</v>
      </c>
      <c r="G165" s="63" t="s">
        <v>25</v>
      </c>
      <c r="H165" s="63" t="s">
        <v>315</v>
      </c>
      <c r="I165" s="64"/>
      <c r="J165" s="65">
        <v>1500</v>
      </c>
      <c r="K165" s="66">
        <f t="shared" si="19"/>
        <v>1275</v>
      </c>
      <c r="L165" s="67"/>
      <c r="M165" s="68"/>
      <c r="N165"/>
    </row>
    <row r="166" spans="1:14" ht="15" customHeight="1">
      <c r="A166" s="113"/>
      <c r="C166" s="60" t="s">
        <v>361</v>
      </c>
      <c r="D166" s="113"/>
      <c r="E166" s="61" t="s">
        <v>364</v>
      </c>
      <c r="F166" s="62" t="s">
        <v>365</v>
      </c>
      <c r="G166" s="63" t="s">
        <v>29</v>
      </c>
      <c r="H166" s="63" t="s">
        <v>315</v>
      </c>
      <c r="I166" s="69"/>
      <c r="J166" s="69">
        <f aca="true" t="shared" si="21" ref="J166:J167">J165*2</f>
        <v>3000</v>
      </c>
      <c r="K166" s="66">
        <f t="shared" si="19"/>
        <v>2550</v>
      </c>
      <c r="L166" s="67"/>
      <c r="M166" s="68"/>
      <c r="N166"/>
    </row>
    <row r="167" spans="1:14" ht="15" customHeight="1">
      <c r="A167" s="107"/>
      <c r="C167" s="60" t="s">
        <v>361</v>
      </c>
      <c r="D167" s="107"/>
      <c r="E167" s="61" t="s">
        <v>366</v>
      </c>
      <c r="F167" s="62" t="s">
        <v>367</v>
      </c>
      <c r="G167" s="63" t="s">
        <v>32</v>
      </c>
      <c r="H167" s="63" t="s">
        <v>315</v>
      </c>
      <c r="I167" s="64"/>
      <c r="J167" s="65">
        <f t="shared" si="21"/>
        <v>6000</v>
      </c>
      <c r="K167" s="66">
        <f t="shared" si="19"/>
        <v>5100</v>
      </c>
      <c r="L167" s="67"/>
      <c r="M167" s="68"/>
      <c r="N167"/>
    </row>
    <row r="168" spans="1:14" ht="15" customHeight="1">
      <c r="A168" s="111"/>
      <c r="C168" s="60" t="s">
        <v>368</v>
      </c>
      <c r="D168" s="111"/>
      <c r="E168" s="61" t="s">
        <v>369</v>
      </c>
      <c r="F168" s="62" t="s">
        <v>370</v>
      </c>
      <c r="G168" s="63" t="s">
        <v>25</v>
      </c>
      <c r="H168" s="63" t="s">
        <v>315</v>
      </c>
      <c r="I168" s="64"/>
      <c r="J168" s="65">
        <v>1500</v>
      </c>
      <c r="K168" s="66">
        <f t="shared" si="19"/>
        <v>1275</v>
      </c>
      <c r="L168" s="67"/>
      <c r="M168" s="68"/>
      <c r="N168"/>
    </row>
    <row r="169" spans="1:14" ht="15" customHeight="1">
      <c r="A169" s="104"/>
      <c r="C169" s="60"/>
      <c r="D169" s="104"/>
      <c r="E169" s="61" t="s">
        <v>371</v>
      </c>
      <c r="F169" s="62" t="s">
        <v>372</v>
      </c>
      <c r="G169" s="63" t="s">
        <v>29</v>
      </c>
      <c r="H169" s="63" t="s">
        <v>315</v>
      </c>
      <c r="I169" s="64"/>
      <c r="J169" s="65">
        <f aca="true" t="shared" si="22" ref="J169:J170">J168*2</f>
        <v>3000</v>
      </c>
      <c r="K169" s="66">
        <f t="shared" si="19"/>
        <v>2550</v>
      </c>
      <c r="L169" s="67"/>
      <c r="M169" s="68"/>
      <c r="N169"/>
    </row>
    <row r="170" spans="1:14" ht="15" customHeight="1">
      <c r="A170" s="111"/>
      <c r="C170" s="60"/>
      <c r="D170" s="111"/>
      <c r="E170" s="61" t="s">
        <v>373</v>
      </c>
      <c r="F170" s="62" t="s">
        <v>374</v>
      </c>
      <c r="G170" s="63" t="s">
        <v>32</v>
      </c>
      <c r="H170" s="63" t="s">
        <v>315</v>
      </c>
      <c r="I170" s="64"/>
      <c r="J170" s="65">
        <f t="shared" si="22"/>
        <v>6000</v>
      </c>
      <c r="K170" s="66">
        <f t="shared" si="19"/>
        <v>5100</v>
      </c>
      <c r="L170" s="67"/>
      <c r="M170" s="68"/>
      <c r="N170"/>
    </row>
    <row r="171" spans="1:14" ht="15" customHeight="1">
      <c r="A171" s="104"/>
      <c r="B171" s="51" t="s">
        <v>318</v>
      </c>
      <c r="C171" s="52" t="s">
        <v>375</v>
      </c>
      <c r="D171" s="52"/>
      <c r="E171" s="52"/>
      <c r="F171" s="52"/>
      <c r="G171" s="52"/>
      <c r="H171" s="52"/>
      <c r="I171" s="70"/>
      <c r="J171" s="52"/>
      <c r="K171" s="72"/>
      <c r="L171" s="52"/>
      <c r="M171" s="70"/>
      <c r="N171"/>
    </row>
    <row r="172" spans="1:14" ht="15" customHeight="1">
      <c r="A172" s="104"/>
      <c r="C172" s="60" t="s">
        <v>61</v>
      </c>
      <c r="D172" s="104"/>
      <c r="E172" s="61" t="s">
        <v>376</v>
      </c>
      <c r="F172" s="62" t="s">
        <v>377</v>
      </c>
      <c r="G172" s="63" t="s">
        <v>29</v>
      </c>
      <c r="H172" s="63" t="s">
        <v>378</v>
      </c>
      <c r="I172" s="64"/>
      <c r="J172" s="65">
        <v>11180</v>
      </c>
      <c r="K172" s="66">
        <f>J172*0.9</f>
        <v>10062</v>
      </c>
      <c r="L172" s="67"/>
      <c r="M172" s="68"/>
      <c r="N172"/>
    </row>
    <row r="173" spans="1:14" ht="15" customHeight="1">
      <c r="A173" s="11"/>
      <c r="B173" s="49"/>
      <c r="C173" s="85" t="s">
        <v>379</v>
      </c>
      <c r="D173" s="85"/>
      <c r="E173" s="85"/>
      <c r="F173" s="85"/>
      <c r="G173" s="85"/>
      <c r="H173" s="85"/>
      <c r="I173" s="99"/>
      <c r="J173" s="85"/>
      <c r="K173" s="101"/>
      <c r="L173" s="102"/>
      <c r="M173" s="99"/>
      <c r="N173"/>
    </row>
    <row r="174" spans="1:14" ht="15" customHeight="1">
      <c r="A174" s="11"/>
      <c r="B174" s="51" t="s">
        <v>380</v>
      </c>
      <c r="C174" s="52" t="s">
        <v>381</v>
      </c>
      <c r="D174" s="52"/>
      <c r="E174" s="52"/>
      <c r="F174" s="52"/>
      <c r="G174" s="52"/>
      <c r="H174" s="52"/>
      <c r="I174" s="70"/>
      <c r="J174" s="52"/>
      <c r="K174" s="72"/>
      <c r="L174" s="52"/>
      <c r="M174" s="70"/>
      <c r="N174"/>
    </row>
    <row r="175" spans="1:14" ht="15" customHeight="1">
      <c r="A175" s="84"/>
      <c r="B175" s="80"/>
      <c r="C175" s="60" t="s">
        <v>61</v>
      </c>
      <c r="D175" s="84"/>
      <c r="E175" s="61" t="s">
        <v>382</v>
      </c>
      <c r="F175" s="62" t="s">
        <v>383</v>
      </c>
      <c r="G175" s="63" t="s">
        <v>29</v>
      </c>
      <c r="H175" s="63" t="s">
        <v>384</v>
      </c>
      <c r="I175" s="64"/>
      <c r="J175" s="65">
        <v>8125</v>
      </c>
      <c r="K175" s="66">
        <f aca="true" t="shared" si="23" ref="K175:K191">J175*0.85</f>
        <v>6906.25</v>
      </c>
      <c r="L175" s="67"/>
      <c r="M175" s="68"/>
      <c r="N175"/>
    </row>
    <row r="176" spans="1:14" ht="15" customHeight="1">
      <c r="A176" s="79"/>
      <c r="B176" s="80"/>
      <c r="C176" s="60" t="s">
        <v>81</v>
      </c>
      <c r="D176" s="79"/>
      <c r="E176" s="61" t="s">
        <v>385</v>
      </c>
      <c r="F176" s="62" t="s">
        <v>386</v>
      </c>
      <c r="G176" s="63" t="s">
        <v>29</v>
      </c>
      <c r="H176" s="63" t="s">
        <v>384</v>
      </c>
      <c r="I176" s="69"/>
      <c r="J176" s="69">
        <v>8125</v>
      </c>
      <c r="K176" s="66">
        <f t="shared" si="23"/>
        <v>6906.25</v>
      </c>
      <c r="L176" s="67"/>
      <c r="M176" s="68"/>
      <c r="N176"/>
    </row>
    <row r="177" spans="1:14" ht="15" customHeight="1">
      <c r="A177" s="79"/>
      <c r="B177" s="80"/>
      <c r="C177" s="60" t="s">
        <v>81</v>
      </c>
      <c r="D177" s="79"/>
      <c r="E177" s="61" t="s">
        <v>387</v>
      </c>
      <c r="F177" s="62" t="s">
        <v>388</v>
      </c>
      <c r="G177" s="63" t="s">
        <v>389</v>
      </c>
      <c r="H177" s="63" t="s">
        <v>384</v>
      </c>
      <c r="I177" s="69"/>
      <c r="J177" s="69">
        <f>J176*1.5</f>
        <v>12187.5</v>
      </c>
      <c r="K177" s="66">
        <f t="shared" si="23"/>
        <v>10359.375</v>
      </c>
      <c r="L177" s="67"/>
      <c r="M177" s="68"/>
      <c r="N177"/>
    </row>
    <row r="178" spans="1:14" ht="15" customHeight="1">
      <c r="A178" s="114"/>
      <c r="B178" s="80"/>
      <c r="C178" s="60" t="s">
        <v>390</v>
      </c>
      <c r="D178" s="114"/>
      <c r="E178" s="61" t="s">
        <v>391</v>
      </c>
      <c r="F178" s="62" t="s">
        <v>392</v>
      </c>
      <c r="G178" s="63" t="s">
        <v>29</v>
      </c>
      <c r="H178" s="63" t="s">
        <v>384</v>
      </c>
      <c r="I178" s="64"/>
      <c r="J178" s="65">
        <v>15010</v>
      </c>
      <c r="K178" s="66">
        <f t="shared" si="23"/>
        <v>12758.5</v>
      </c>
      <c r="L178" s="67"/>
      <c r="M178" s="68"/>
      <c r="N178"/>
    </row>
    <row r="179" spans="1:14" ht="15" customHeight="1">
      <c r="A179" s="114"/>
      <c r="B179" s="80"/>
      <c r="C179" s="60" t="s">
        <v>390</v>
      </c>
      <c r="D179" s="114"/>
      <c r="E179" s="61" t="s">
        <v>393</v>
      </c>
      <c r="F179" s="62" t="s">
        <v>394</v>
      </c>
      <c r="G179" s="63" t="s">
        <v>389</v>
      </c>
      <c r="H179" s="63" t="s">
        <v>384</v>
      </c>
      <c r="I179" s="69"/>
      <c r="J179" s="69">
        <f>J178*1.5</f>
        <v>22515</v>
      </c>
      <c r="K179" s="66">
        <f t="shared" si="23"/>
        <v>19137.75</v>
      </c>
      <c r="L179" s="67"/>
      <c r="M179" s="68"/>
      <c r="N179"/>
    </row>
    <row r="180" spans="1:14" ht="15" customHeight="1">
      <c r="A180" s="104"/>
      <c r="B180" s="80"/>
      <c r="C180" s="60" t="s">
        <v>395</v>
      </c>
      <c r="D180" s="104"/>
      <c r="E180" s="61" t="s">
        <v>396</v>
      </c>
      <c r="F180" s="62" t="s">
        <v>397</v>
      </c>
      <c r="G180" s="63" t="s">
        <v>29</v>
      </c>
      <c r="H180" s="63" t="s">
        <v>384</v>
      </c>
      <c r="I180" s="64"/>
      <c r="J180" s="65">
        <v>15010</v>
      </c>
      <c r="K180" s="66">
        <f t="shared" si="23"/>
        <v>12758.5</v>
      </c>
      <c r="L180" s="67"/>
      <c r="M180" s="68"/>
      <c r="N180"/>
    </row>
    <row r="181" spans="1:14" ht="15" customHeight="1">
      <c r="A181" s="115"/>
      <c r="B181" s="80"/>
      <c r="C181" s="60" t="s">
        <v>96</v>
      </c>
      <c r="D181" s="115"/>
      <c r="E181" s="61" t="s">
        <v>398</v>
      </c>
      <c r="F181" s="62" t="s">
        <v>399</v>
      </c>
      <c r="G181" s="63" t="s">
        <v>29</v>
      </c>
      <c r="H181" s="63" t="s">
        <v>384</v>
      </c>
      <c r="I181" s="69"/>
      <c r="J181" s="69">
        <v>8125</v>
      </c>
      <c r="K181" s="66">
        <f t="shared" si="23"/>
        <v>6906.25</v>
      </c>
      <c r="L181" s="67"/>
      <c r="M181" s="68"/>
      <c r="N181"/>
    </row>
    <row r="182" spans="1:14" ht="15" customHeight="1">
      <c r="A182" s="115"/>
      <c r="B182" s="80"/>
      <c r="C182" s="60" t="s">
        <v>96</v>
      </c>
      <c r="D182" s="115"/>
      <c r="E182" s="61" t="s">
        <v>400</v>
      </c>
      <c r="F182" s="62" t="s">
        <v>401</v>
      </c>
      <c r="G182" s="63" t="s">
        <v>389</v>
      </c>
      <c r="H182" s="63" t="s">
        <v>384</v>
      </c>
      <c r="I182" s="69"/>
      <c r="J182" s="69">
        <f>J181*1.5</f>
        <v>12187.5</v>
      </c>
      <c r="K182" s="66">
        <f t="shared" si="23"/>
        <v>10359.375</v>
      </c>
      <c r="L182" s="67"/>
      <c r="M182" s="68"/>
      <c r="N182"/>
    </row>
    <row r="183" spans="1:14" ht="15" customHeight="1">
      <c r="A183" s="116"/>
      <c r="B183" s="80"/>
      <c r="C183" s="60" t="s">
        <v>402</v>
      </c>
      <c r="D183" s="116"/>
      <c r="E183" s="61" t="s">
        <v>403</v>
      </c>
      <c r="F183" s="62" t="s">
        <v>404</v>
      </c>
      <c r="G183" s="63" t="s">
        <v>29</v>
      </c>
      <c r="H183" s="63" t="s">
        <v>384</v>
      </c>
      <c r="I183" s="69"/>
      <c r="J183" s="69">
        <v>8125</v>
      </c>
      <c r="K183" s="66">
        <f t="shared" si="23"/>
        <v>6906.25</v>
      </c>
      <c r="L183" s="67"/>
      <c r="M183" s="68"/>
      <c r="N183"/>
    </row>
    <row r="184" spans="1:14" ht="15" customHeight="1">
      <c r="A184" s="107"/>
      <c r="B184" s="80"/>
      <c r="C184" s="60" t="s">
        <v>22</v>
      </c>
      <c r="D184" s="107"/>
      <c r="E184" s="61" t="s">
        <v>405</v>
      </c>
      <c r="F184" s="62" t="s">
        <v>406</v>
      </c>
      <c r="G184" s="63" t="s">
        <v>29</v>
      </c>
      <c r="H184" s="63" t="s">
        <v>384</v>
      </c>
      <c r="I184" s="69"/>
      <c r="J184" s="69">
        <v>8125</v>
      </c>
      <c r="K184" s="66">
        <f t="shared" si="23"/>
        <v>6906.25</v>
      </c>
      <c r="L184" s="67"/>
      <c r="M184" s="68"/>
      <c r="N184"/>
    </row>
    <row r="185" spans="1:14" ht="15" customHeight="1">
      <c r="A185" s="107"/>
      <c r="B185" s="80"/>
      <c r="C185" s="60" t="s">
        <v>22</v>
      </c>
      <c r="D185" s="107"/>
      <c r="E185" s="61" t="s">
        <v>407</v>
      </c>
      <c r="F185" s="62" t="s">
        <v>408</v>
      </c>
      <c r="G185" s="63" t="s">
        <v>389</v>
      </c>
      <c r="H185" s="63" t="s">
        <v>384</v>
      </c>
      <c r="I185" s="69"/>
      <c r="J185" s="69">
        <f>J184*1.5</f>
        <v>12187.5</v>
      </c>
      <c r="K185" s="66">
        <f t="shared" si="23"/>
        <v>10359.375</v>
      </c>
      <c r="L185" s="67"/>
      <c r="M185" s="68"/>
      <c r="N185"/>
    </row>
    <row r="186" spans="1:14" ht="15" customHeight="1">
      <c r="A186" s="109"/>
      <c r="B186" s="80"/>
      <c r="C186" s="60" t="s">
        <v>215</v>
      </c>
      <c r="D186" s="109"/>
      <c r="E186" s="61" t="s">
        <v>409</v>
      </c>
      <c r="F186" s="62" t="s">
        <v>410</v>
      </c>
      <c r="G186" s="63" t="s">
        <v>29</v>
      </c>
      <c r="H186" s="63" t="s">
        <v>384</v>
      </c>
      <c r="I186" s="64"/>
      <c r="J186" s="65">
        <v>8125</v>
      </c>
      <c r="K186" s="66">
        <f t="shared" si="23"/>
        <v>6906.25</v>
      </c>
      <c r="L186" s="67"/>
      <c r="M186" s="68"/>
      <c r="N186"/>
    </row>
    <row r="187" spans="1:14" ht="15" customHeight="1">
      <c r="A187" s="109"/>
      <c r="B187" s="80"/>
      <c r="C187" s="60" t="s">
        <v>215</v>
      </c>
      <c r="D187" s="109"/>
      <c r="E187" s="61" t="s">
        <v>411</v>
      </c>
      <c r="F187" s="62" t="s">
        <v>412</v>
      </c>
      <c r="G187" s="63" t="s">
        <v>389</v>
      </c>
      <c r="H187" s="63" t="s">
        <v>384</v>
      </c>
      <c r="I187" s="69"/>
      <c r="J187" s="69">
        <f>J186*1.5</f>
        <v>12187.5</v>
      </c>
      <c r="K187" s="66">
        <f t="shared" si="23"/>
        <v>10359.375</v>
      </c>
      <c r="L187" s="67"/>
      <c r="M187" s="68"/>
      <c r="N187"/>
    </row>
    <row r="188" spans="1:14" ht="15" customHeight="1">
      <c r="A188" s="104"/>
      <c r="B188" s="80"/>
      <c r="C188" s="60" t="s">
        <v>56</v>
      </c>
      <c r="D188" s="104"/>
      <c r="E188" s="61" t="s">
        <v>413</v>
      </c>
      <c r="F188" s="62" t="s">
        <v>414</v>
      </c>
      <c r="G188" s="63" t="s">
        <v>29</v>
      </c>
      <c r="H188" s="63" t="s">
        <v>384</v>
      </c>
      <c r="I188" s="69"/>
      <c r="J188" s="69">
        <v>8125</v>
      </c>
      <c r="K188" s="66">
        <f t="shared" si="23"/>
        <v>6906.25</v>
      </c>
      <c r="L188" s="67"/>
      <c r="M188" s="68"/>
      <c r="N188"/>
    </row>
    <row r="189" spans="1:14" ht="15" customHeight="1">
      <c r="A189" s="111"/>
      <c r="B189" s="80"/>
      <c r="C189" s="60" t="s">
        <v>76</v>
      </c>
      <c r="D189" s="111"/>
      <c r="E189" s="61" t="s">
        <v>415</v>
      </c>
      <c r="F189" s="62" t="s">
        <v>416</v>
      </c>
      <c r="G189" s="63" t="s">
        <v>29</v>
      </c>
      <c r="H189" s="63" t="s">
        <v>384</v>
      </c>
      <c r="I189" s="69"/>
      <c r="J189" s="69">
        <v>8125</v>
      </c>
      <c r="K189" s="66">
        <f t="shared" si="23"/>
        <v>6906.25</v>
      </c>
      <c r="L189" s="67"/>
      <c r="M189" s="68"/>
      <c r="N189"/>
    </row>
    <row r="190" spans="1:14" ht="15" customHeight="1">
      <c r="A190" s="111"/>
      <c r="B190" s="80"/>
      <c r="C190" s="60" t="s">
        <v>76</v>
      </c>
      <c r="D190" s="111"/>
      <c r="E190" s="61" t="s">
        <v>417</v>
      </c>
      <c r="F190" s="62" t="s">
        <v>418</v>
      </c>
      <c r="G190" s="63" t="s">
        <v>389</v>
      </c>
      <c r="H190" s="63" t="s">
        <v>384</v>
      </c>
      <c r="I190" s="69"/>
      <c r="J190" s="69">
        <f>J189*1.5</f>
        <v>12187.5</v>
      </c>
      <c r="K190" s="66">
        <f t="shared" si="23"/>
        <v>10359.375</v>
      </c>
      <c r="L190" s="67"/>
      <c r="M190" s="68"/>
      <c r="N190"/>
    </row>
    <row r="191" spans="1:14" ht="15" customHeight="1">
      <c r="A191" s="104"/>
      <c r="B191" s="80"/>
      <c r="C191" s="60" t="s">
        <v>419</v>
      </c>
      <c r="D191" s="104"/>
      <c r="E191" s="61" t="s">
        <v>420</v>
      </c>
      <c r="F191" s="62" t="s">
        <v>421</v>
      </c>
      <c r="G191" s="63" t="s">
        <v>29</v>
      </c>
      <c r="H191" s="63" t="s">
        <v>384</v>
      </c>
      <c r="I191" s="69"/>
      <c r="J191" s="69">
        <v>15010</v>
      </c>
      <c r="K191" s="66">
        <f t="shared" si="23"/>
        <v>12758.5</v>
      </c>
      <c r="L191" s="67"/>
      <c r="M191" s="68"/>
      <c r="N191"/>
    </row>
    <row r="192" spans="1:14" ht="15" customHeight="1">
      <c r="A192" s="11"/>
      <c r="B192" s="49"/>
      <c r="C192" s="85" t="s">
        <v>422</v>
      </c>
      <c r="D192" s="85"/>
      <c r="E192" s="85"/>
      <c r="F192" s="85"/>
      <c r="G192" s="85"/>
      <c r="H192" s="85"/>
      <c r="I192" s="99"/>
      <c r="J192" s="85"/>
      <c r="K192" s="101"/>
      <c r="L192" s="102"/>
      <c r="M192" s="99"/>
      <c r="N192"/>
    </row>
    <row r="193" spans="1:14" ht="15" customHeight="1">
      <c r="A193" s="107"/>
      <c r="B193" s="80"/>
      <c r="C193" s="60" t="s">
        <v>423</v>
      </c>
      <c r="D193" s="107"/>
      <c r="E193" s="61" t="s">
        <v>424</v>
      </c>
      <c r="F193" s="62"/>
      <c r="G193" s="63" t="s">
        <v>425</v>
      </c>
      <c r="H193" s="63" t="s">
        <v>426</v>
      </c>
      <c r="I193" s="64"/>
      <c r="J193" s="69">
        <v>5510</v>
      </c>
      <c r="K193" s="66">
        <f aca="true" t="shared" si="24" ref="K193:K195">J193*0.85</f>
        <v>4683.5</v>
      </c>
      <c r="L193" s="67"/>
      <c r="M193" s="68"/>
      <c r="N193"/>
    </row>
    <row r="194" spans="1:14" ht="15" customHeight="1">
      <c r="A194" s="107"/>
      <c r="B194" s="80"/>
      <c r="C194" s="60" t="s">
        <v>427</v>
      </c>
      <c r="D194" s="107"/>
      <c r="E194" s="61" t="s">
        <v>428</v>
      </c>
      <c r="F194" s="62"/>
      <c r="G194" s="63" t="s">
        <v>425</v>
      </c>
      <c r="H194" s="63" t="s">
        <v>426</v>
      </c>
      <c r="I194" s="64"/>
      <c r="J194" s="69">
        <v>7350</v>
      </c>
      <c r="K194" s="66">
        <f t="shared" si="24"/>
        <v>6247.5</v>
      </c>
      <c r="L194" s="67"/>
      <c r="M194" s="68"/>
      <c r="N194"/>
    </row>
    <row r="195" spans="1:14" ht="15" customHeight="1">
      <c r="A195" s="107"/>
      <c r="B195" s="80"/>
      <c r="C195" s="60" t="s">
        <v>429</v>
      </c>
      <c r="D195" s="107"/>
      <c r="E195" s="61" t="s">
        <v>430</v>
      </c>
      <c r="F195" s="62"/>
      <c r="G195" s="63" t="s">
        <v>425</v>
      </c>
      <c r="H195" s="63" t="s">
        <v>426</v>
      </c>
      <c r="I195" s="64"/>
      <c r="J195" s="69">
        <v>7870</v>
      </c>
      <c r="K195" s="66">
        <f t="shared" si="24"/>
        <v>6689.5</v>
      </c>
      <c r="L195" s="67"/>
      <c r="M195" s="68"/>
      <c r="N195"/>
    </row>
    <row r="196" spans="1:14" ht="15" customHeight="1">
      <c r="A196" s="11"/>
      <c r="B196" s="49"/>
      <c r="C196" s="85" t="s">
        <v>431</v>
      </c>
      <c r="D196" s="85"/>
      <c r="E196" s="85"/>
      <c r="F196" s="85"/>
      <c r="G196" s="85"/>
      <c r="H196" s="85"/>
      <c r="I196" s="99"/>
      <c r="J196" s="85"/>
      <c r="K196" s="101"/>
      <c r="L196" s="102"/>
      <c r="M196" s="99"/>
      <c r="N196"/>
    </row>
    <row r="197" spans="1:14" ht="15" customHeight="1">
      <c r="A197" s="107"/>
      <c r="B197" s="80"/>
      <c r="C197" s="60" t="s">
        <v>22</v>
      </c>
      <c r="D197" s="107"/>
      <c r="E197" s="61" t="s">
        <v>432</v>
      </c>
      <c r="F197" s="62" t="s">
        <v>433</v>
      </c>
      <c r="G197" s="63" t="s">
        <v>25</v>
      </c>
      <c r="H197" s="63" t="s">
        <v>26</v>
      </c>
      <c r="I197" s="69"/>
      <c r="J197" s="69">
        <v>3120</v>
      </c>
      <c r="K197" s="66">
        <f aca="true" t="shared" si="25" ref="K197:K198">J197*0.85</f>
        <v>2652</v>
      </c>
      <c r="L197" s="67"/>
      <c r="M197" s="68"/>
      <c r="N197"/>
    </row>
    <row r="198" spans="1:14" ht="15" customHeight="1">
      <c r="A198" s="107"/>
      <c r="B198" s="80"/>
      <c r="C198" s="60" t="s">
        <v>22</v>
      </c>
      <c r="D198" s="107"/>
      <c r="E198" s="61" t="s">
        <v>434</v>
      </c>
      <c r="F198" s="62" t="s">
        <v>435</v>
      </c>
      <c r="G198" s="63" t="s">
        <v>29</v>
      </c>
      <c r="H198" s="63" t="s">
        <v>26</v>
      </c>
      <c r="I198" s="69"/>
      <c r="J198" s="69">
        <f>J197*2</f>
        <v>6240</v>
      </c>
      <c r="K198" s="66">
        <f t="shared" si="25"/>
        <v>5304</v>
      </c>
      <c r="L198" s="67"/>
      <c r="M198" s="68"/>
      <c r="N198"/>
    </row>
    <row r="199" spans="1:14" ht="15" customHeight="1">
      <c r="A199"/>
      <c r="C199"/>
      <c r="D199"/>
      <c r="E199" s="36"/>
      <c r="F199"/>
      <c r="G199"/>
      <c r="H199"/>
      <c r="I199"/>
      <c r="J199"/>
      <c r="K199"/>
      <c r="L199"/>
      <c r="M199" s="35"/>
      <c r="N199"/>
    </row>
    <row r="200" spans="1:14" ht="15" customHeight="1">
      <c r="A200" s="104"/>
      <c r="B200" s="104"/>
      <c r="C200" s="117" t="s">
        <v>436</v>
      </c>
      <c r="D200" s="117"/>
      <c r="E200" s="118"/>
      <c r="F200" s="31"/>
      <c r="G200" s="119" t="s">
        <v>437</v>
      </c>
      <c r="H200" s="119"/>
      <c r="I200" s="119"/>
      <c r="J200" s="120"/>
      <c r="K200" s="120"/>
      <c r="L200" s="120"/>
      <c r="M200" s="121"/>
      <c r="N200" s="40"/>
    </row>
    <row r="201" spans="1:14" ht="15" customHeight="1">
      <c r="A201" s="104"/>
      <c r="B201" s="104"/>
      <c r="C201" s="122" t="s">
        <v>438</v>
      </c>
      <c r="D201" s="122"/>
      <c r="E201" s="122"/>
      <c r="F201" s="122"/>
      <c r="G201" s="123"/>
      <c r="H201" s="124" t="s">
        <v>439</v>
      </c>
      <c r="I201" s="123"/>
      <c r="J201" s="123"/>
      <c r="K201" s="123"/>
      <c r="L201" s="123"/>
      <c r="M201" s="125"/>
      <c r="N201" s="40"/>
    </row>
    <row r="202" spans="1:14" ht="30.75" customHeight="1">
      <c r="A202" s="104"/>
      <c r="B202" s="104"/>
      <c r="C202" s="122" t="s">
        <v>440</v>
      </c>
      <c r="D202" s="122"/>
      <c r="E202" s="122"/>
      <c r="F202" s="122"/>
      <c r="G202" s="123"/>
      <c r="H202" s="124" t="s">
        <v>439</v>
      </c>
      <c r="I202" s="123"/>
      <c r="J202" s="123"/>
      <c r="K202" s="123"/>
      <c r="L202" s="123"/>
      <c r="M202" s="125"/>
      <c r="N202" s="40"/>
    </row>
    <row r="203" spans="1:14" ht="15" customHeight="1">
      <c r="A203" s="104"/>
      <c r="B203" s="104"/>
      <c r="C203" s="122" t="s">
        <v>441</v>
      </c>
      <c r="D203" s="122"/>
      <c r="E203" s="122"/>
      <c r="F203" s="122"/>
      <c r="G203" s="126"/>
      <c r="H203" s="127" t="s">
        <v>442</v>
      </c>
      <c r="I203" s="127"/>
      <c r="J203" s="127"/>
      <c r="K203" s="127"/>
      <c r="L203" s="127"/>
      <c r="M203" s="127"/>
      <c r="N203" s="40"/>
    </row>
    <row r="204" spans="1:14" ht="15" customHeight="1">
      <c r="A204" s="104"/>
      <c r="B204" s="104"/>
      <c r="C204" s="122" t="s">
        <v>443</v>
      </c>
      <c r="D204" s="122"/>
      <c r="E204" s="122"/>
      <c r="F204" s="122"/>
      <c r="G204" s="126"/>
      <c r="H204" s="127" t="s">
        <v>444</v>
      </c>
      <c r="I204" s="127"/>
      <c r="J204" s="127"/>
      <c r="K204" s="127"/>
      <c r="L204" s="127"/>
      <c r="M204" s="127"/>
      <c r="N204" s="40"/>
    </row>
    <row r="205" spans="1:14" ht="15" customHeight="1">
      <c r="A205" s="104"/>
      <c r="B205" s="104"/>
      <c r="C205" s="122" t="s">
        <v>445</v>
      </c>
      <c r="D205" s="122"/>
      <c r="E205" s="122"/>
      <c r="F205" s="122"/>
      <c r="G205" s="123"/>
      <c r="H205" s="127" t="s">
        <v>446</v>
      </c>
      <c r="I205" s="127"/>
      <c r="J205" s="127"/>
      <c r="K205" s="127"/>
      <c r="L205" s="127"/>
      <c r="M205" s="127"/>
      <c r="N205" s="40"/>
    </row>
    <row r="206" spans="1:14" ht="15" customHeight="1">
      <c r="A206" s="104"/>
      <c r="B206" s="104"/>
      <c r="C206" s="122" t="s">
        <v>447</v>
      </c>
      <c r="D206" s="122"/>
      <c r="E206" s="122"/>
      <c r="F206" s="122"/>
      <c r="G206" s="126"/>
      <c r="H206" s="128" t="s">
        <v>448</v>
      </c>
      <c r="I206" s="128"/>
      <c r="J206" s="128"/>
      <c r="K206" s="128"/>
      <c r="L206" s="128"/>
      <c r="M206" s="128"/>
      <c r="N206" s="40"/>
    </row>
    <row r="207" spans="1:14" ht="15" customHeight="1">
      <c r="A207" s="104"/>
      <c r="B207" s="104"/>
      <c r="C207" s="122" t="s">
        <v>449</v>
      </c>
      <c r="D207" s="122"/>
      <c r="E207" s="122"/>
      <c r="F207" s="122"/>
      <c r="G207" s="126"/>
      <c r="H207" s="129" t="s">
        <v>450</v>
      </c>
      <c r="I207" s="129"/>
      <c r="J207" s="129"/>
      <c r="K207" s="129"/>
      <c r="L207" s="129"/>
      <c r="M207" s="129"/>
      <c r="N207" s="104"/>
    </row>
    <row r="208" spans="1:14" ht="15" customHeight="1">
      <c r="A208" s="104"/>
      <c r="B208" s="104"/>
      <c r="C208" s="122" t="s">
        <v>451</v>
      </c>
      <c r="D208" s="122"/>
      <c r="E208" s="122"/>
      <c r="F208" s="122"/>
      <c r="G208" s="126"/>
      <c r="H208" s="129" t="s">
        <v>439</v>
      </c>
      <c r="I208" s="129"/>
      <c r="J208" s="129"/>
      <c r="K208" s="129"/>
      <c r="L208" s="129"/>
      <c r="M208" s="129"/>
      <c r="N208" s="104"/>
    </row>
    <row r="209" spans="1:14" ht="15" customHeight="1">
      <c r="A209" s="104"/>
      <c r="B209" s="104"/>
      <c r="C209" s="122"/>
      <c r="D209" s="122"/>
      <c r="E209" s="122"/>
      <c r="F209" s="122"/>
      <c r="G209" s="126"/>
      <c r="H209" s="129" t="s">
        <v>452</v>
      </c>
      <c r="I209" s="129"/>
      <c r="J209" s="129"/>
      <c r="K209" s="129"/>
      <c r="L209" s="129"/>
      <c r="M209" s="129"/>
      <c r="N209" s="104"/>
    </row>
    <row r="210" spans="1:14" ht="15" customHeight="1">
      <c r="A210" s="104"/>
      <c r="B210" s="104"/>
      <c r="C210" s="130" t="s">
        <v>453</v>
      </c>
      <c r="D210" s="130"/>
      <c r="E210" s="130"/>
      <c r="F210" s="131"/>
      <c r="G210" s="132"/>
      <c r="H210" s="133" t="s">
        <v>454</v>
      </c>
      <c r="I210" s="133"/>
      <c r="J210" s="133"/>
      <c r="K210" s="133"/>
      <c r="L210" s="132"/>
      <c r="M210" s="121"/>
      <c r="N210" s="104"/>
    </row>
    <row r="211" spans="1:14" ht="15" customHeight="1">
      <c r="A211" s="11"/>
      <c r="B211" s="11"/>
      <c r="C211" s="11"/>
      <c r="D211" s="11"/>
      <c r="E211" s="12"/>
      <c r="F211" s="13"/>
      <c r="G211" s="11"/>
      <c r="H211" s="11"/>
      <c r="I211" s="11"/>
      <c r="J211" s="134"/>
      <c r="K211" s="135"/>
      <c r="L211" s="135"/>
      <c r="M211" s="136"/>
      <c r="N211" s="40"/>
    </row>
    <row r="212" spans="1:14" ht="15" customHeight="1">
      <c r="A212" s="104"/>
      <c r="B212" s="11"/>
      <c r="C212" s="137"/>
      <c r="D212" s="137"/>
      <c r="E212" s="138"/>
      <c r="F212" s="139"/>
      <c r="G212" s="40"/>
      <c r="H212" s="40"/>
      <c r="I212" s="40"/>
      <c r="J212" s="40"/>
      <c r="K212" s="40"/>
      <c r="L212" s="40"/>
      <c r="M212" s="140"/>
      <c r="N212" s="104"/>
    </row>
    <row r="213" spans="1:14" ht="15" customHeight="1">
      <c r="A213" s="104"/>
      <c r="C213" s="141"/>
      <c r="D213" s="141"/>
      <c r="E213" s="142"/>
      <c r="F213" s="31"/>
      <c r="G213" s="143"/>
      <c r="H213" s="143"/>
      <c r="I213" s="143"/>
      <c r="J213" s="143"/>
      <c r="K213" s="143"/>
      <c r="L213" s="143"/>
      <c r="M213" s="144"/>
      <c r="N213" s="104"/>
    </row>
    <row r="214" spans="1:14" ht="15" customHeight="1">
      <c r="A214"/>
      <c r="B214"/>
      <c r="C214" s="145" t="s">
        <v>455</v>
      </c>
      <c r="D214" s="145"/>
      <c r="E214" s="145"/>
      <c r="F214" s="145"/>
      <c r="G214" s="146" t="s">
        <v>456</v>
      </c>
      <c r="H214" s="146"/>
      <c r="I214" s="146"/>
      <c r="J214" s="146"/>
      <c r="K214" s="146"/>
      <c r="L214" s="146"/>
      <c r="M214" s="146"/>
      <c r="N214"/>
    </row>
    <row r="215" spans="1:14" ht="15" customHeight="1">
      <c r="A215"/>
      <c r="B215"/>
      <c r="C215" s="147" t="s">
        <v>457</v>
      </c>
      <c r="D215" s="147"/>
      <c r="E215" s="148"/>
      <c r="F215" s="131"/>
      <c r="G215" s="120"/>
      <c r="H215" s="132"/>
      <c r="I215" s="132"/>
      <c r="J215" s="147" t="s">
        <v>457</v>
      </c>
      <c r="K215" s="132"/>
      <c r="L215" s="132"/>
      <c r="M215" s="149"/>
      <c r="N215"/>
    </row>
    <row r="216" spans="1:14" ht="15" customHeight="1">
      <c r="A216"/>
      <c r="C216" s="74"/>
      <c r="D216" s="74"/>
      <c r="E216" s="150"/>
      <c r="F216" s="151"/>
      <c r="G216" s="74"/>
      <c r="H216" s="74"/>
      <c r="I216" s="152"/>
      <c r="J216" s="153"/>
      <c r="K216" s="154"/>
      <c r="L216" s="155"/>
      <c r="M216" s="156"/>
      <c r="N216"/>
    </row>
    <row r="217" spans="1:14" ht="15" customHeight="1">
      <c r="A217"/>
      <c r="C217" s="74"/>
      <c r="D217" s="74"/>
      <c r="E217" s="150"/>
      <c r="F217" s="151"/>
      <c r="G217" s="74"/>
      <c r="H217" s="74"/>
      <c r="I217" s="152"/>
      <c r="J217" s="153"/>
      <c r="K217" s="154"/>
      <c r="L217" s="155"/>
      <c r="M217" s="156"/>
      <c r="N217"/>
    </row>
    <row r="218" spans="1:14" ht="15" customHeight="1">
      <c r="A218"/>
      <c r="C218" s="74"/>
      <c r="D218" s="74"/>
      <c r="E218" s="150"/>
      <c r="F218" s="151"/>
      <c r="G218" s="74"/>
      <c r="H218" s="74"/>
      <c r="I218" s="152"/>
      <c r="J218" s="153"/>
      <c r="K218" s="154"/>
      <c r="L218" s="155"/>
      <c r="M218" s="156"/>
      <c r="N218"/>
    </row>
    <row r="219" spans="1:14" ht="15" customHeight="1">
      <c r="A219" s="74"/>
      <c r="C219" s="74"/>
      <c r="D219" s="74"/>
      <c r="E219" s="151"/>
      <c r="F219" s="74"/>
      <c r="G219" s="74"/>
      <c r="H219" s="74"/>
      <c r="I219" s="74"/>
      <c r="J219" s="74"/>
      <c r="K219" s="74"/>
      <c r="L219" s="74"/>
      <c r="M219" s="157"/>
      <c r="N219" s="74"/>
    </row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9">
    <mergeCell ref="C4:E4"/>
    <mergeCell ref="I7:J7"/>
    <mergeCell ref="K7:L7"/>
    <mergeCell ref="B9:B10"/>
    <mergeCell ref="C9:D11"/>
    <mergeCell ref="E9:E11"/>
    <mergeCell ref="F9:F11"/>
    <mergeCell ref="G9:G11"/>
    <mergeCell ref="H9:H11"/>
    <mergeCell ref="I9:M9"/>
    <mergeCell ref="I10:J10"/>
    <mergeCell ref="L10:M10"/>
    <mergeCell ref="C12:M12"/>
    <mergeCell ref="C13:H13"/>
    <mergeCell ref="C14:C16"/>
    <mergeCell ref="C17:H17"/>
    <mergeCell ref="C18:C20"/>
    <mergeCell ref="C21:C23"/>
    <mergeCell ref="C24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50:H50"/>
    <mergeCell ref="C51:C52"/>
    <mergeCell ref="C53:C54"/>
    <mergeCell ref="C55:H55"/>
    <mergeCell ref="C56:H56"/>
    <mergeCell ref="C59:C63"/>
    <mergeCell ref="C68:M68"/>
    <mergeCell ref="C69:H69"/>
    <mergeCell ref="C70:C71"/>
    <mergeCell ref="C72:C73"/>
    <mergeCell ref="C74:C75"/>
    <mergeCell ref="C76:H76"/>
    <mergeCell ref="C77:C78"/>
    <mergeCell ref="C79:M79"/>
    <mergeCell ref="C80:H80"/>
    <mergeCell ref="C81:C82"/>
    <mergeCell ref="C83:C84"/>
    <mergeCell ref="C85:C86"/>
    <mergeCell ref="C87:C88"/>
    <mergeCell ref="C89:C90"/>
    <mergeCell ref="C91:H91"/>
    <mergeCell ref="C92:C93"/>
    <mergeCell ref="C94:C95"/>
    <mergeCell ref="C96:C97"/>
    <mergeCell ref="C98:C99"/>
    <mergeCell ref="C100:C101"/>
    <mergeCell ref="C102:M102"/>
    <mergeCell ref="C103:C104"/>
    <mergeCell ref="C105:C106"/>
    <mergeCell ref="C107:C108"/>
    <mergeCell ref="C109:C110"/>
    <mergeCell ref="C111:C112"/>
    <mergeCell ref="C113:H113"/>
    <mergeCell ref="C114:C115"/>
    <mergeCell ref="C116:C117"/>
    <mergeCell ref="C118:C119"/>
    <mergeCell ref="C120:C121"/>
    <mergeCell ref="C122:C123"/>
    <mergeCell ref="C124:H124"/>
    <mergeCell ref="C125:C126"/>
    <mergeCell ref="C127:H127"/>
    <mergeCell ref="C128:C129"/>
    <mergeCell ref="C130:H130"/>
    <mergeCell ref="C131:C132"/>
    <mergeCell ref="C133:C134"/>
    <mergeCell ref="C135:M135"/>
    <mergeCell ref="C136:C138"/>
    <mergeCell ref="C139:C140"/>
    <mergeCell ref="C141:H141"/>
    <mergeCell ref="C142:H142"/>
    <mergeCell ref="C143:C144"/>
    <mergeCell ref="C145:H145"/>
    <mergeCell ref="C146:C147"/>
    <mergeCell ref="C148:C149"/>
    <mergeCell ref="C151:H151"/>
    <mergeCell ref="C152:C154"/>
    <mergeCell ref="C155:C156"/>
    <mergeCell ref="C157:C158"/>
    <mergeCell ref="C159:C160"/>
    <mergeCell ref="C161:C162"/>
    <mergeCell ref="C163:C164"/>
    <mergeCell ref="C165:C167"/>
    <mergeCell ref="C168:C170"/>
    <mergeCell ref="C171:H171"/>
    <mergeCell ref="C173:H173"/>
    <mergeCell ref="C174:H174"/>
    <mergeCell ref="C192:H192"/>
    <mergeCell ref="C196:H196"/>
    <mergeCell ref="G200:H200"/>
    <mergeCell ref="C201:F201"/>
    <mergeCell ref="C202:F202"/>
    <mergeCell ref="C203:F203"/>
    <mergeCell ref="H203:M203"/>
    <mergeCell ref="C204:F204"/>
    <mergeCell ref="H204:M204"/>
    <mergeCell ref="C205:F205"/>
    <mergeCell ref="H205:M205"/>
    <mergeCell ref="C206:F206"/>
    <mergeCell ref="H206:M206"/>
    <mergeCell ref="C207:F207"/>
    <mergeCell ref="H207:M207"/>
    <mergeCell ref="C208:F208"/>
    <mergeCell ref="H208:M208"/>
    <mergeCell ref="C209:F209"/>
    <mergeCell ref="H209:M209"/>
    <mergeCell ref="C210:E210"/>
    <mergeCell ref="H210:K210"/>
    <mergeCell ref="C214:F214"/>
    <mergeCell ref="G214:M214"/>
  </mergeCells>
  <printOptions/>
  <pageMargins left="0.45" right="0.2361111111111111" top="0.4576388888888889" bottom="0.3145833333333333" header="0.5118055555555555" footer="0.11805555555555555"/>
  <pageSetup horizontalDpi="300" verticalDpi="300" orientation="portrait" paperSize="9"/>
  <headerFooter alignWithMargins="0">
    <oddFooter>&amp;R&amp;N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Levon</dc:creator>
  <cp:keywords/>
  <dc:description/>
  <cp:lastModifiedBy/>
  <cp:lastPrinted>2016-01-22T16:34:30Z</cp:lastPrinted>
  <dcterms:created xsi:type="dcterms:W3CDTF">2006-10-05T13:20:32Z</dcterms:created>
  <dcterms:modified xsi:type="dcterms:W3CDTF">2021-10-01T08:12:54Z</dcterms:modified>
  <cp:category/>
  <cp:version/>
  <cp:contentType/>
  <cp:contentStatus/>
  <cp:revision>113</cp:revision>
</cp:coreProperties>
</file>